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Деп экономики\_Общая папка\2026\Прочая деятельность\Прейскурант\Калькуляции\2-е полуг\"/>
    </mc:Choice>
  </mc:AlternateContent>
  <bookViews>
    <workbookView xWindow="360" yWindow="15" windowWidth="20955" windowHeight="9720"/>
  </bookViews>
  <sheets>
    <sheet name="Прил_7" sheetId="1" r:id="rId1"/>
    <sheet name="Прил_8 " sheetId="2" r:id="rId2"/>
  </sheets>
  <definedNames>
    <definedName name="_xlnm._FilterDatabase" localSheetId="0" hidden="1">Прил_7!$A$13:$F$554</definedName>
    <definedName name="_xlnm._FilterDatabase" localSheetId="1" hidden="1">'Прил_8 '!$A$15:$WUL$106</definedName>
    <definedName name="_xlnm.Print_Area" localSheetId="0">Прил_7!$A$1:$F$554</definedName>
    <definedName name="_xlnm.Print_Area" localSheetId="1">'Прил_8 '!$A$1:$H$108</definedName>
  </definedNames>
  <calcPr calcId="162913"/>
</workbook>
</file>

<file path=xl/calcChain.xml><?xml version="1.0" encoding="utf-8"?>
<calcChain xmlns="http://schemas.openxmlformats.org/spreadsheetml/2006/main">
  <c r="E39" i="1" l="1"/>
  <c r="F39" i="1" s="1"/>
  <c r="E38" i="1"/>
  <c r="F38" i="1" s="1"/>
  <c r="F104" i="2"/>
  <c r="F103" i="2"/>
  <c r="G103" i="2" s="1"/>
  <c r="H103" i="2" s="1"/>
  <c r="G102" i="2"/>
  <c r="H102" i="2" s="1"/>
  <c r="F102" i="2"/>
  <c r="G101" i="2"/>
  <c r="F101" i="2"/>
  <c r="F100" i="2"/>
  <c r="H98" i="2"/>
  <c r="G98" i="2"/>
  <c r="F98" i="2"/>
  <c r="F97" i="2"/>
  <c r="F96" i="2"/>
  <c r="H95" i="2"/>
  <c r="F95" i="2"/>
  <c r="G95" i="2" s="1"/>
  <c r="H94" i="2"/>
  <c r="G94" i="2"/>
  <c r="F94" i="2"/>
  <c r="F93" i="2"/>
  <c r="F92" i="2"/>
  <c r="H91" i="2"/>
  <c r="F91" i="2"/>
  <c r="G91" i="2" s="1"/>
  <c r="H90" i="2"/>
  <c r="G90" i="2"/>
  <c r="F90" i="2"/>
  <c r="F89" i="2"/>
  <c r="F88" i="2"/>
  <c r="G86" i="2"/>
  <c r="H86" i="2" s="1"/>
  <c r="F86" i="2"/>
  <c r="G85" i="2"/>
  <c r="F85" i="2"/>
  <c r="F84" i="2"/>
  <c r="F83" i="2"/>
  <c r="G83" i="2" s="1"/>
  <c r="H83" i="2" s="1"/>
  <c r="G82" i="2"/>
  <c r="H82" i="2" s="1"/>
  <c r="F82" i="2"/>
  <c r="F80" i="2"/>
  <c r="F79" i="2"/>
  <c r="G79" i="2" s="1"/>
  <c r="H79" i="2" s="1"/>
  <c r="G78" i="2"/>
  <c r="H78" i="2" s="1"/>
  <c r="F78" i="2"/>
  <c r="F77" i="2"/>
  <c r="F76" i="2"/>
  <c r="G73" i="2"/>
  <c r="H73" i="2" s="1"/>
  <c r="F73" i="2"/>
  <c r="F72" i="2"/>
  <c r="G72" i="2" s="1"/>
  <c r="F71" i="2"/>
  <c r="H70" i="2"/>
  <c r="F70" i="2"/>
  <c r="G70" i="2" s="1"/>
  <c r="G69" i="2"/>
  <c r="H69" i="2" s="1"/>
  <c r="F69" i="2"/>
  <c r="G68" i="2"/>
  <c r="F68" i="2"/>
  <c r="F67" i="2"/>
  <c r="H65" i="2"/>
  <c r="F65" i="2"/>
  <c r="G65" i="2" s="1"/>
  <c r="G64" i="2"/>
  <c r="H64" i="2" s="1"/>
  <c r="F64" i="2"/>
  <c r="F63" i="2"/>
  <c r="G63" i="2" s="1"/>
  <c r="G62" i="2" s="1"/>
  <c r="F62" i="2"/>
  <c r="E62" i="2"/>
  <c r="D62" i="2"/>
  <c r="F60" i="2"/>
  <c r="F59" i="2"/>
  <c r="E58" i="2"/>
  <c r="D58" i="2"/>
  <c r="F56" i="2"/>
  <c r="F55" i="2"/>
  <c r="G55" i="2" s="1"/>
  <c r="H55" i="2" s="1"/>
  <c r="E54" i="2"/>
  <c r="D54" i="2"/>
  <c r="F51" i="2"/>
  <c r="G51" i="2" s="1"/>
  <c r="H51" i="2" s="1"/>
  <c r="G50" i="2"/>
  <c r="H50" i="2" s="1"/>
  <c r="F50" i="2"/>
  <c r="G49" i="2"/>
  <c r="F49" i="2"/>
  <c r="F48" i="2"/>
  <c r="F47" i="2"/>
  <c r="G47" i="2" s="1"/>
  <c r="H47" i="2" s="1"/>
  <c r="G46" i="2"/>
  <c r="H46" i="2" s="1"/>
  <c r="F46" i="2"/>
  <c r="G44" i="2"/>
  <c r="F44" i="2"/>
  <c r="F43" i="2"/>
  <c r="F42" i="2"/>
  <c r="G42" i="2" s="1"/>
  <c r="H42" i="2" s="1"/>
  <c r="G41" i="2"/>
  <c r="H41" i="2" s="1"/>
  <c r="F41" i="2"/>
  <c r="G40" i="2"/>
  <c r="F40" i="2"/>
  <c r="F39" i="2"/>
  <c r="F37" i="2"/>
  <c r="G37" i="2" s="1"/>
  <c r="H37" i="2" s="1"/>
  <c r="G36" i="2"/>
  <c r="H36" i="2" s="1"/>
  <c r="F36" i="2"/>
  <c r="G35" i="2"/>
  <c r="F35" i="2"/>
  <c r="F34" i="2"/>
  <c r="F33" i="2"/>
  <c r="G33" i="2" s="1"/>
  <c r="H33" i="2" s="1"/>
  <c r="G32" i="2"/>
  <c r="H32" i="2" s="1"/>
  <c r="F32" i="2"/>
  <c r="G30" i="2"/>
  <c r="F30" i="2"/>
  <c r="F29" i="2"/>
  <c r="F28" i="2"/>
  <c r="G28" i="2" s="1"/>
  <c r="H28" i="2" s="1"/>
  <c r="G27" i="2"/>
  <c r="H27" i="2" s="1"/>
  <c r="F27" i="2"/>
  <c r="G26" i="2"/>
  <c r="F26" i="2"/>
  <c r="F25" i="2"/>
  <c r="F23" i="2"/>
  <c r="G23" i="2" s="1"/>
  <c r="H23" i="2" s="1"/>
  <c r="G22" i="2"/>
  <c r="H22" i="2" s="1"/>
  <c r="F22" i="2"/>
  <c r="G21" i="2"/>
  <c r="F21" i="2"/>
  <c r="F20" i="2"/>
  <c r="F19" i="2"/>
  <c r="G19" i="2" s="1"/>
  <c r="H19" i="2" s="1"/>
  <c r="G18" i="2"/>
  <c r="H18" i="2" s="1"/>
  <c r="F18" i="2"/>
  <c r="E549" i="1"/>
  <c r="F549" i="1" s="1"/>
  <c r="F548" i="1"/>
  <c r="E548" i="1"/>
  <c r="E547" i="1"/>
  <c r="F547" i="1" s="1"/>
  <c r="F546" i="1"/>
  <c r="E546" i="1"/>
  <c r="E545" i="1"/>
  <c r="F545" i="1" s="1"/>
  <c r="E544" i="1"/>
  <c r="F544" i="1" s="1"/>
  <c r="E543" i="1"/>
  <c r="F543" i="1" s="1"/>
  <c r="E542" i="1"/>
  <c r="F542" i="1" s="1"/>
  <c r="E541" i="1"/>
  <c r="F541" i="1" s="1"/>
  <c r="E540" i="1"/>
  <c r="F540" i="1" s="1"/>
  <c r="E539" i="1"/>
  <c r="F539" i="1" s="1"/>
  <c r="F538" i="1"/>
  <c r="E538" i="1"/>
  <c r="E537" i="1"/>
  <c r="F537" i="1" s="1"/>
  <c r="E536" i="1"/>
  <c r="F536" i="1" s="1"/>
  <c r="E535" i="1"/>
  <c r="F535" i="1" s="1"/>
  <c r="E534" i="1"/>
  <c r="F534" i="1" s="1"/>
  <c r="E533" i="1"/>
  <c r="F533" i="1" s="1"/>
  <c r="E532" i="1"/>
  <c r="F532" i="1" s="1"/>
  <c r="E531" i="1"/>
  <c r="F531" i="1" s="1"/>
  <c r="E530" i="1"/>
  <c r="F530" i="1" s="1"/>
  <c r="E529" i="1"/>
  <c r="F529" i="1" s="1"/>
  <c r="F528" i="1"/>
  <c r="E528" i="1"/>
  <c r="E527" i="1"/>
  <c r="F527" i="1" s="1"/>
  <c r="E525" i="1"/>
  <c r="F525" i="1" s="1"/>
  <c r="E524" i="1"/>
  <c r="F524" i="1" s="1"/>
  <c r="F523" i="1"/>
  <c r="E523" i="1"/>
  <c r="E522" i="1"/>
  <c r="F522" i="1" s="1"/>
  <c r="E521" i="1"/>
  <c r="F521" i="1" s="1"/>
  <c r="E520" i="1"/>
  <c r="F520" i="1" s="1"/>
  <c r="F519" i="1"/>
  <c r="E519" i="1"/>
  <c r="E518" i="1"/>
  <c r="F518" i="1" s="1"/>
  <c r="E517" i="1"/>
  <c r="F517" i="1" s="1"/>
  <c r="E516" i="1"/>
  <c r="F516" i="1" s="1"/>
  <c r="E515" i="1"/>
  <c r="F515" i="1" s="1"/>
  <c r="E514" i="1"/>
  <c r="F514" i="1" s="1"/>
  <c r="E513" i="1"/>
  <c r="F513" i="1" s="1"/>
  <c r="E512" i="1"/>
  <c r="F512" i="1" s="1"/>
  <c r="E511" i="1"/>
  <c r="F511" i="1" s="1"/>
  <c r="E510" i="1"/>
  <c r="F510" i="1" s="1"/>
  <c r="E509" i="1"/>
  <c r="F509" i="1" s="1"/>
  <c r="E508" i="1"/>
  <c r="F508" i="1" s="1"/>
  <c r="E507" i="1"/>
  <c r="F507" i="1" s="1"/>
  <c r="E506" i="1"/>
  <c r="F506" i="1" s="1"/>
  <c r="E505" i="1"/>
  <c r="F505" i="1" s="1"/>
  <c r="E504" i="1"/>
  <c r="F504" i="1" s="1"/>
  <c r="E503" i="1"/>
  <c r="F503" i="1" s="1"/>
  <c r="E502" i="1"/>
  <c r="F502" i="1" s="1"/>
  <c r="E501" i="1"/>
  <c r="F501" i="1" s="1"/>
  <c r="E500" i="1"/>
  <c r="F500" i="1" s="1"/>
  <c r="E499" i="1"/>
  <c r="F499" i="1" s="1"/>
  <c r="E498" i="1"/>
  <c r="F498" i="1" s="1"/>
  <c r="F497" i="1"/>
  <c r="E497" i="1"/>
  <c r="E496" i="1"/>
  <c r="F496" i="1" s="1"/>
  <c r="E495" i="1"/>
  <c r="F495" i="1" s="1"/>
  <c r="E494" i="1"/>
  <c r="F494" i="1" s="1"/>
  <c r="E493" i="1"/>
  <c r="F493" i="1" s="1"/>
  <c r="E492" i="1"/>
  <c r="F492" i="1" s="1"/>
  <c r="E491" i="1"/>
  <c r="F491" i="1" s="1"/>
  <c r="E490" i="1"/>
  <c r="F490" i="1" s="1"/>
  <c r="E489" i="1"/>
  <c r="F489" i="1" s="1"/>
  <c r="E488" i="1"/>
  <c r="F488" i="1" s="1"/>
  <c r="E487" i="1"/>
  <c r="F487" i="1" s="1"/>
  <c r="E486" i="1"/>
  <c r="F486" i="1" s="1"/>
  <c r="E485" i="1"/>
  <c r="F485" i="1" s="1"/>
  <c r="E484" i="1"/>
  <c r="F484" i="1" s="1"/>
  <c r="E483" i="1"/>
  <c r="F483" i="1" s="1"/>
  <c r="E482" i="1"/>
  <c r="F482" i="1" s="1"/>
  <c r="E481" i="1"/>
  <c r="F481" i="1" s="1"/>
  <c r="E480" i="1"/>
  <c r="F480" i="1" s="1"/>
  <c r="E479" i="1"/>
  <c r="F479" i="1" s="1"/>
  <c r="E478" i="1"/>
  <c r="F478" i="1" s="1"/>
  <c r="F477" i="1"/>
  <c r="E477" i="1"/>
  <c r="E476" i="1"/>
  <c r="F476" i="1" s="1"/>
  <c r="E475" i="1"/>
  <c r="F475" i="1" s="1"/>
  <c r="E474" i="1"/>
  <c r="F474" i="1" s="1"/>
  <c r="E473" i="1"/>
  <c r="F473" i="1" s="1"/>
  <c r="E472" i="1"/>
  <c r="F472" i="1" s="1"/>
  <c r="E471" i="1"/>
  <c r="F471" i="1" s="1"/>
  <c r="E470" i="1"/>
  <c r="F470" i="1" s="1"/>
  <c r="E469" i="1"/>
  <c r="F469" i="1" s="1"/>
  <c r="E468" i="1"/>
  <c r="F468" i="1" s="1"/>
  <c r="E467" i="1"/>
  <c r="F467" i="1" s="1"/>
  <c r="E466" i="1"/>
  <c r="F466" i="1" s="1"/>
  <c r="E465" i="1"/>
  <c r="F465" i="1" s="1"/>
  <c r="E463" i="1"/>
  <c r="F463" i="1" s="1"/>
  <c r="E462" i="1"/>
  <c r="F462" i="1" s="1"/>
  <c r="E459" i="1"/>
  <c r="F459" i="1" s="1"/>
  <c r="E458" i="1"/>
  <c r="F458" i="1" s="1"/>
  <c r="E457" i="1"/>
  <c r="F457" i="1" s="1"/>
  <c r="E447" i="1"/>
  <c r="F447" i="1" s="1"/>
  <c r="E444" i="1"/>
  <c r="F444" i="1" s="1"/>
  <c r="E443" i="1"/>
  <c r="F443" i="1" s="1"/>
  <c r="E442" i="1"/>
  <c r="F442" i="1" s="1"/>
  <c r="F437" i="1"/>
  <c r="E437" i="1"/>
  <c r="E436" i="1"/>
  <c r="F436" i="1" s="1"/>
  <c r="E435" i="1"/>
  <c r="F435" i="1" s="1"/>
  <c r="E434" i="1"/>
  <c r="F434" i="1" s="1"/>
  <c r="E433" i="1"/>
  <c r="F433" i="1" s="1"/>
  <c r="E431" i="1"/>
  <c r="F431" i="1" s="1"/>
  <c r="E430" i="1"/>
  <c r="F430" i="1" s="1"/>
  <c r="E429" i="1"/>
  <c r="F429" i="1" s="1"/>
  <c r="E428" i="1"/>
  <c r="F428" i="1" s="1"/>
  <c r="E427" i="1"/>
  <c r="F427" i="1" s="1"/>
  <c r="E419" i="1"/>
  <c r="F419" i="1" s="1"/>
  <c r="E417" i="1"/>
  <c r="F417" i="1" s="1"/>
  <c r="E416" i="1"/>
  <c r="F416" i="1" s="1"/>
  <c r="E415" i="1"/>
  <c r="F415" i="1" s="1"/>
  <c r="E414" i="1"/>
  <c r="F414" i="1" s="1"/>
  <c r="E413" i="1"/>
  <c r="F413" i="1" s="1"/>
  <c r="E412" i="1"/>
  <c r="F412" i="1" s="1"/>
  <c r="E409" i="1"/>
  <c r="F409" i="1" s="1"/>
  <c r="F408" i="1"/>
  <c r="E408" i="1"/>
  <c r="E407" i="1"/>
  <c r="F407" i="1" s="1"/>
  <c r="F406" i="1"/>
  <c r="E406" i="1"/>
  <c r="E405" i="1"/>
  <c r="F405" i="1" s="1"/>
  <c r="F404" i="1"/>
  <c r="E404" i="1"/>
  <c r="E403" i="1"/>
  <c r="F403" i="1" s="1"/>
  <c r="F400" i="1"/>
  <c r="E400" i="1"/>
  <c r="E399" i="1"/>
  <c r="F399" i="1" s="1"/>
  <c r="E398" i="1"/>
  <c r="F398" i="1" s="1"/>
  <c r="E397" i="1"/>
  <c r="F397" i="1" s="1"/>
  <c r="E391" i="1"/>
  <c r="F391" i="1" s="1"/>
  <c r="E390" i="1"/>
  <c r="F390" i="1" s="1"/>
  <c r="E389" i="1"/>
  <c r="F389" i="1" s="1"/>
  <c r="E388" i="1"/>
  <c r="F388" i="1" s="1"/>
  <c r="E387" i="1"/>
  <c r="F387" i="1" s="1"/>
  <c r="E384" i="1"/>
  <c r="F384" i="1" s="1"/>
  <c r="F383" i="1"/>
  <c r="E383" i="1"/>
  <c r="E382" i="1"/>
  <c r="F382" i="1" s="1"/>
  <c r="E381" i="1"/>
  <c r="F381" i="1" s="1"/>
  <c r="E380" i="1"/>
  <c r="F380" i="1" s="1"/>
  <c r="E379" i="1"/>
  <c r="F379" i="1" s="1"/>
  <c r="E378" i="1"/>
  <c r="F378" i="1" s="1"/>
  <c r="F377" i="1"/>
  <c r="E377" i="1"/>
  <c r="E376" i="1"/>
  <c r="F376" i="1" s="1"/>
  <c r="F375" i="1"/>
  <c r="E375" i="1"/>
  <c r="E374" i="1"/>
  <c r="F374" i="1" s="1"/>
  <c r="F373" i="1"/>
  <c r="E373" i="1"/>
  <c r="E372" i="1"/>
  <c r="F372" i="1" s="1"/>
  <c r="F371" i="1"/>
  <c r="E371" i="1"/>
  <c r="E370" i="1"/>
  <c r="F370" i="1" s="1"/>
  <c r="F369" i="1"/>
  <c r="E369" i="1"/>
  <c r="F368" i="1"/>
  <c r="E368" i="1"/>
  <c r="F367" i="1"/>
  <c r="E367" i="1"/>
  <c r="F366" i="1"/>
  <c r="E366" i="1"/>
  <c r="E365" i="1"/>
  <c r="F365" i="1" s="1"/>
  <c r="F364" i="1"/>
  <c r="E364" i="1"/>
  <c r="E363" i="1"/>
  <c r="F363" i="1" s="1"/>
  <c r="F362" i="1"/>
  <c r="E362" i="1"/>
  <c r="E361" i="1"/>
  <c r="F361" i="1" s="1"/>
  <c r="E360" i="1"/>
  <c r="F360" i="1" s="1"/>
  <c r="E359" i="1"/>
  <c r="F359" i="1" s="1"/>
  <c r="E358" i="1"/>
  <c r="F358" i="1" s="1"/>
  <c r="E357" i="1"/>
  <c r="F357" i="1" s="1"/>
  <c r="E356" i="1"/>
  <c r="F356" i="1" s="1"/>
  <c r="E355" i="1"/>
  <c r="F355" i="1" s="1"/>
  <c r="E354" i="1"/>
  <c r="F354" i="1" s="1"/>
  <c r="E353" i="1"/>
  <c r="F353" i="1" s="1"/>
  <c r="E352" i="1"/>
  <c r="F352" i="1" s="1"/>
  <c r="E351" i="1"/>
  <c r="F351" i="1" s="1"/>
  <c r="E350" i="1"/>
  <c r="F350" i="1" s="1"/>
  <c r="E349" i="1"/>
  <c r="F349" i="1" s="1"/>
  <c r="E346" i="1"/>
  <c r="F346" i="1" s="1"/>
  <c r="F345" i="1"/>
  <c r="E345" i="1"/>
  <c r="E342" i="1"/>
  <c r="F342" i="1" s="1"/>
  <c r="E341" i="1"/>
  <c r="F341" i="1" s="1"/>
  <c r="D339" i="1"/>
  <c r="D418" i="1" s="1"/>
  <c r="E338" i="1"/>
  <c r="F338" i="1" s="1"/>
  <c r="E337" i="1"/>
  <c r="F337" i="1" s="1"/>
  <c r="E336" i="1"/>
  <c r="F336" i="1" s="1"/>
  <c r="E330" i="1"/>
  <c r="F330" i="1" s="1"/>
  <c r="E329" i="1"/>
  <c r="F329" i="1" s="1"/>
  <c r="E328" i="1"/>
  <c r="F328" i="1" s="1"/>
  <c r="E327" i="1"/>
  <c r="F327" i="1" s="1"/>
  <c r="E326" i="1"/>
  <c r="F326" i="1" s="1"/>
  <c r="E325" i="1"/>
  <c r="F325" i="1" s="1"/>
  <c r="E324" i="1"/>
  <c r="F324" i="1" s="1"/>
  <c r="E323" i="1"/>
  <c r="F323" i="1" s="1"/>
  <c r="E322" i="1"/>
  <c r="F322" i="1" s="1"/>
  <c r="E321" i="1"/>
  <c r="F321" i="1" s="1"/>
  <c r="E320" i="1"/>
  <c r="F320" i="1" s="1"/>
  <c r="E319" i="1"/>
  <c r="F319" i="1" s="1"/>
  <c r="E318" i="1"/>
  <c r="F318" i="1" s="1"/>
  <c r="E317" i="1"/>
  <c r="F317" i="1" s="1"/>
  <c r="E316" i="1"/>
  <c r="F316" i="1" s="1"/>
  <c r="E315" i="1"/>
  <c r="F315" i="1" s="1"/>
  <c r="E314" i="1"/>
  <c r="F314" i="1" s="1"/>
  <c r="E313" i="1"/>
  <c r="F313" i="1" s="1"/>
  <c r="E312" i="1"/>
  <c r="F312" i="1" s="1"/>
  <c r="E311" i="1"/>
  <c r="F311" i="1" s="1"/>
  <c r="E310" i="1"/>
  <c r="F310" i="1" s="1"/>
  <c r="E309" i="1"/>
  <c r="F309" i="1" s="1"/>
  <c r="E308" i="1"/>
  <c r="F308" i="1" s="1"/>
  <c r="E307" i="1"/>
  <c r="F307" i="1" s="1"/>
  <c r="E306" i="1"/>
  <c r="F306" i="1" s="1"/>
  <c r="E305" i="1"/>
  <c r="F305" i="1" s="1"/>
  <c r="E304" i="1"/>
  <c r="F304" i="1" s="1"/>
  <c r="E303" i="1"/>
  <c r="F303" i="1" s="1"/>
  <c r="E302" i="1"/>
  <c r="F302" i="1" s="1"/>
  <c r="E301" i="1"/>
  <c r="F301" i="1" s="1"/>
  <c r="E300" i="1"/>
  <c r="F300" i="1" s="1"/>
  <c r="E299" i="1"/>
  <c r="F299" i="1" s="1"/>
  <c r="E298" i="1"/>
  <c r="F298" i="1" s="1"/>
  <c r="E297" i="1"/>
  <c r="F297" i="1" s="1"/>
  <c r="E296" i="1"/>
  <c r="F296" i="1" s="1"/>
  <c r="E295" i="1"/>
  <c r="F295" i="1" s="1"/>
  <c r="E294" i="1"/>
  <c r="F294" i="1" s="1"/>
  <c r="E293" i="1"/>
  <c r="F293" i="1" s="1"/>
  <c r="E292" i="1"/>
  <c r="F292" i="1" s="1"/>
  <c r="E291" i="1"/>
  <c r="F291" i="1" s="1"/>
  <c r="E290" i="1"/>
  <c r="F290" i="1" s="1"/>
  <c r="E289" i="1"/>
  <c r="F289" i="1" s="1"/>
  <c r="E288" i="1"/>
  <c r="F288" i="1" s="1"/>
  <c r="E287" i="1"/>
  <c r="F287" i="1" s="1"/>
  <c r="E286" i="1"/>
  <c r="F286" i="1" s="1"/>
  <c r="E285" i="1"/>
  <c r="F285" i="1" s="1"/>
  <c r="E284" i="1"/>
  <c r="F284" i="1" s="1"/>
  <c r="E283" i="1"/>
  <c r="F283" i="1" s="1"/>
  <c r="E282" i="1"/>
  <c r="F282" i="1" s="1"/>
  <c r="E281" i="1"/>
  <c r="F281" i="1" s="1"/>
  <c r="E280" i="1"/>
  <c r="F280" i="1" s="1"/>
  <c r="E276" i="1"/>
  <c r="F276" i="1" s="1"/>
  <c r="E275" i="1"/>
  <c r="F275" i="1" s="1"/>
  <c r="E274" i="1"/>
  <c r="F274" i="1" s="1"/>
  <c r="E273" i="1"/>
  <c r="F273" i="1" s="1"/>
  <c r="E272" i="1"/>
  <c r="F272" i="1" s="1"/>
  <c r="E271" i="1"/>
  <c r="F270" i="1"/>
  <c r="E270" i="1"/>
  <c r="E269" i="1"/>
  <c r="F269" i="1" s="1"/>
  <c r="F268" i="1"/>
  <c r="E268" i="1"/>
  <c r="E267" i="1"/>
  <c r="F267" i="1" s="1"/>
  <c r="E266" i="1"/>
  <c r="F266" i="1" s="1"/>
  <c r="E264" i="1"/>
  <c r="F264" i="1" s="1"/>
  <c r="E263" i="1"/>
  <c r="F263" i="1" s="1"/>
  <c r="E262" i="1"/>
  <c r="F262" i="1" s="1"/>
  <c r="E261" i="1"/>
  <c r="F261" i="1" s="1"/>
  <c r="E260" i="1"/>
  <c r="F260" i="1" s="1"/>
  <c r="F259" i="1"/>
  <c r="E259" i="1"/>
  <c r="E258" i="1"/>
  <c r="F258" i="1" s="1"/>
  <c r="E257" i="1"/>
  <c r="F257" i="1" s="1"/>
  <c r="E256" i="1"/>
  <c r="F256" i="1" s="1"/>
  <c r="E255" i="1"/>
  <c r="F255" i="1" s="1"/>
  <c r="E253" i="1"/>
  <c r="F253" i="1" s="1"/>
  <c r="E252" i="1"/>
  <c r="F252" i="1" s="1"/>
  <c r="E251" i="1"/>
  <c r="F251" i="1" s="1"/>
  <c r="E250" i="1"/>
  <c r="F250" i="1" s="1"/>
  <c r="E249" i="1"/>
  <c r="F249" i="1" s="1"/>
  <c r="E248" i="1"/>
  <c r="F248" i="1" s="1"/>
  <c r="E247" i="1"/>
  <c r="F247" i="1" s="1"/>
  <c r="E246" i="1"/>
  <c r="F246" i="1" s="1"/>
  <c r="E245" i="1"/>
  <c r="F245" i="1" s="1"/>
  <c r="E244" i="1"/>
  <c r="F244" i="1" s="1"/>
  <c r="E242" i="1"/>
  <c r="F242" i="1" s="1"/>
  <c r="E241" i="1"/>
  <c r="F241" i="1" s="1"/>
  <c r="E238" i="1"/>
  <c r="F238" i="1" s="1"/>
  <c r="E237" i="1"/>
  <c r="F237" i="1" s="1"/>
  <c r="E236" i="1"/>
  <c r="F236" i="1" s="1"/>
  <c r="E235" i="1"/>
  <c r="F235" i="1" s="1"/>
  <c r="E234" i="1"/>
  <c r="F234" i="1" s="1"/>
  <c r="E233" i="1"/>
  <c r="F233" i="1" s="1"/>
  <c r="E232" i="1"/>
  <c r="F232" i="1" s="1"/>
  <c r="E231" i="1"/>
  <c r="F231" i="1" s="1"/>
  <c r="E230" i="1"/>
  <c r="F230" i="1" s="1"/>
  <c r="E229" i="1"/>
  <c r="F229" i="1" s="1"/>
  <c r="E226" i="1"/>
  <c r="F226" i="1" s="1"/>
  <c r="E225" i="1"/>
  <c r="F225" i="1" s="1"/>
  <c r="E224" i="1"/>
  <c r="F224" i="1" s="1"/>
  <c r="E223" i="1"/>
  <c r="F223" i="1" s="1"/>
  <c r="E222" i="1"/>
  <c r="F222" i="1" s="1"/>
  <c r="E221" i="1"/>
  <c r="F221" i="1" s="1"/>
  <c r="E220" i="1"/>
  <c r="F220" i="1" s="1"/>
  <c r="E219" i="1"/>
  <c r="F219" i="1" s="1"/>
  <c r="E218" i="1"/>
  <c r="F218" i="1" s="1"/>
  <c r="E217" i="1"/>
  <c r="F217" i="1" s="1"/>
  <c r="E215" i="1"/>
  <c r="F215" i="1" s="1"/>
  <c r="E214" i="1"/>
  <c r="F214" i="1" s="1"/>
  <c r="E213" i="1"/>
  <c r="F213" i="1" s="1"/>
  <c r="E212" i="1"/>
  <c r="F212" i="1" s="1"/>
  <c r="E211" i="1"/>
  <c r="F211" i="1" s="1"/>
  <c r="E209" i="1"/>
  <c r="F209" i="1" s="1"/>
  <c r="F208" i="1"/>
  <c r="E208" i="1"/>
  <c r="E207" i="1"/>
  <c r="F207" i="1" s="1"/>
  <c r="F205" i="1"/>
  <c r="E205" i="1"/>
  <c r="E204" i="1"/>
  <c r="F204" i="1" s="1"/>
  <c r="F203" i="1"/>
  <c r="E203" i="1"/>
  <c r="E202" i="1"/>
  <c r="F202" i="1" s="1"/>
  <c r="F201" i="1"/>
  <c r="E201" i="1"/>
  <c r="E200" i="1"/>
  <c r="F200" i="1" s="1"/>
  <c r="F199" i="1"/>
  <c r="E199" i="1"/>
  <c r="E198" i="1"/>
  <c r="F198" i="1" s="1"/>
  <c r="E197" i="1"/>
  <c r="F197" i="1" s="1"/>
  <c r="E196" i="1"/>
  <c r="F196" i="1" s="1"/>
  <c r="F194" i="1"/>
  <c r="E194" i="1"/>
  <c r="E193" i="1"/>
  <c r="F193" i="1" s="1"/>
  <c r="E192" i="1"/>
  <c r="F192" i="1" s="1"/>
  <c r="E191" i="1"/>
  <c r="F191" i="1" s="1"/>
  <c r="F190" i="1"/>
  <c r="E190" i="1"/>
  <c r="E189" i="1"/>
  <c r="F189" i="1" s="1"/>
  <c r="E188" i="1"/>
  <c r="F188" i="1" s="1"/>
  <c r="E187" i="1"/>
  <c r="F187" i="1" s="1"/>
  <c r="F186" i="1"/>
  <c r="E186" i="1"/>
  <c r="E185" i="1"/>
  <c r="F185" i="1" s="1"/>
  <c r="E183" i="1"/>
  <c r="F183" i="1" s="1"/>
  <c r="E182" i="1"/>
  <c r="F182" i="1" s="1"/>
  <c r="E181" i="1"/>
  <c r="F181" i="1" s="1"/>
  <c r="E180" i="1"/>
  <c r="F180" i="1" s="1"/>
  <c r="E179" i="1"/>
  <c r="F179" i="1" s="1"/>
  <c r="E178" i="1"/>
  <c r="F178" i="1" s="1"/>
  <c r="E176" i="1"/>
  <c r="F176" i="1" s="1"/>
  <c r="E175" i="1"/>
  <c r="F175" i="1" s="1"/>
  <c r="E174" i="1"/>
  <c r="F174" i="1" s="1"/>
  <c r="E173" i="1"/>
  <c r="F173" i="1" s="1"/>
  <c r="E172" i="1"/>
  <c r="F172" i="1" s="1"/>
  <c r="E171" i="1"/>
  <c r="F171" i="1" s="1"/>
  <c r="E170" i="1"/>
  <c r="F170" i="1" s="1"/>
  <c r="E168" i="1"/>
  <c r="F168" i="1" s="1"/>
  <c r="E167" i="1"/>
  <c r="F167" i="1" s="1"/>
  <c r="E166" i="1"/>
  <c r="F166" i="1" s="1"/>
  <c r="E165" i="1"/>
  <c r="F165" i="1" s="1"/>
  <c r="E164" i="1"/>
  <c r="F164" i="1" s="1"/>
  <c r="E163" i="1"/>
  <c r="F163" i="1" s="1"/>
  <c r="E162" i="1"/>
  <c r="F162" i="1" s="1"/>
  <c r="E161" i="1"/>
  <c r="F161" i="1" s="1"/>
  <c r="E160" i="1"/>
  <c r="F160" i="1" s="1"/>
  <c r="E159" i="1"/>
  <c r="F159" i="1" s="1"/>
  <c r="E158" i="1"/>
  <c r="F158" i="1" s="1"/>
  <c r="E156" i="1"/>
  <c r="F156" i="1" s="1"/>
  <c r="E155" i="1"/>
  <c r="F155" i="1" s="1"/>
  <c r="E154" i="1"/>
  <c r="F154" i="1" s="1"/>
  <c r="E153" i="1"/>
  <c r="F153" i="1" s="1"/>
  <c r="E152" i="1"/>
  <c r="F152" i="1" s="1"/>
  <c r="E151" i="1"/>
  <c r="F151" i="1" s="1"/>
  <c r="E150" i="1"/>
  <c r="F150" i="1" s="1"/>
  <c r="E149" i="1"/>
  <c r="F149" i="1" s="1"/>
  <c r="E148" i="1"/>
  <c r="F148" i="1" s="1"/>
  <c r="E147" i="1"/>
  <c r="F147" i="1" s="1"/>
  <c r="E146" i="1"/>
  <c r="F146" i="1" s="1"/>
  <c r="E144" i="1"/>
  <c r="F144" i="1" s="1"/>
  <c r="E143" i="1"/>
  <c r="F143" i="1" s="1"/>
  <c r="E142" i="1"/>
  <c r="F142" i="1" s="1"/>
  <c r="E141" i="1"/>
  <c r="F141" i="1" s="1"/>
  <c r="E140" i="1"/>
  <c r="F140" i="1" s="1"/>
  <c r="E139" i="1"/>
  <c r="F139" i="1" s="1"/>
  <c r="E138" i="1"/>
  <c r="F138" i="1" s="1"/>
  <c r="E137" i="1"/>
  <c r="F137" i="1" s="1"/>
  <c r="E136" i="1"/>
  <c r="F136" i="1" s="1"/>
  <c r="E135" i="1"/>
  <c r="F135" i="1" s="1"/>
  <c r="E134" i="1"/>
  <c r="F134" i="1" s="1"/>
  <c r="E132" i="1"/>
  <c r="F132" i="1" s="1"/>
  <c r="E131" i="1"/>
  <c r="F131" i="1" s="1"/>
  <c r="E130" i="1"/>
  <c r="F130" i="1" s="1"/>
  <c r="E128" i="1"/>
  <c r="F128" i="1" s="1"/>
  <c r="E127" i="1"/>
  <c r="F127" i="1" s="1"/>
  <c r="E126" i="1"/>
  <c r="F126" i="1" s="1"/>
  <c r="E124" i="1"/>
  <c r="F124" i="1" s="1"/>
  <c r="E123" i="1"/>
  <c r="F123" i="1" s="1"/>
  <c r="E122" i="1"/>
  <c r="F122" i="1" s="1"/>
  <c r="E120" i="1"/>
  <c r="F120" i="1" s="1"/>
  <c r="E119" i="1"/>
  <c r="F119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8" i="1"/>
  <c r="F108" i="1" s="1"/>
  <c r="E107" i="1"/>
  <c r="F107" i="1" s="1"/>
  <c r="E105" i="1"/>
  <c r="F105" i="1" s="1"/>
  <c r="E104" i="1"/>
  <c r="F104" i="1" s="1"/>
  <c r="E102" i="1"/>
  <c r="F102" i="1" s="1"/>
  <c r="E101" i="1"/>
  <c r="F101" i="1" s="1"/>
  <c r="E99" i="1"/>
  <c r="F99" i="1" s="1"/>
  <c r="E98" i="1"/>
  <c r="F98" i="1" s="1"/>
  <c r="E96" i="1"/>
  <c r="F96" i="1" s="1"/>
  <c r="E95" i="1"/>
  <c r="F95" i="1" s="1"/>
  <c r="E93" i="1"/>
  <c r="F93" i="1" s="1"/>
  <c r="E92" i="1"/>
  <c r="F92" i="1" s="1"/>
  <c r="E90" i="1"/>
  <c r="F90" i="1" s="1"/>
  <c r="E89" i="1"/>
  <c r="F89" i="1" s="1"/>
  <c r="E88" i="1"/>
  <c r="F88" i="1" s="1"/>
  <c r="E87" i="1"/>
  <c r="F87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69" i="1"/>
  <c r="F69" i="1" s="1"/>
  <c r="E68" i="1"/>
  <c r="F68" i="1" s="1"/>
  <c r="E67" i="1"/>
  <c r="F67" i="1" s="1"/>
  <c r="E65" i="1"/>
  <c r="F65" i="1" s="1"/>
  <c r="E64" i="1"/>
  <c r="F64" i="1" s="1"/>
  <c r="E63" i="1"/>
  <c r="F63" i="1" s="1"/>
  <c r="E61" i="1"/>
  <c r="F61" i="1" s="1"/>
  <c r="E60" i="1"/>
  <c r="F60" i="1" s="1"/>
  <c r="E59" i="1"/>
  <c r="F59" i="1" s="1"/>
  <c r="E57" i="1"/>
  <c r="F57" i="1" s="1"/>
  <c r="E56" i="1"/>
  <c r="F56" i="1" s="1"/>
  <c r="E55" i="1"/>
  <c r="F55" i="1" s="1"/>
  <c r="E53" i="1"/>
  <c r="F53" i="1" s="1"/>
  <c r="E52" i="1"/>
  <c r="F52" i="1" s="1"/>
  <c r="E51" i="1"/>
  <c r="F51" i="1" s="1"/>
  <c r="E44" i="1"/>
  <c r="F44" i="1" s="1"/>
  <c r="E36" i="1"/>
  <c r="F36" i="1" s="1"/>
  <c r="E35" i="1"/>
  <c r="F35" i="1" s="1"/>
  <c r="E34" i="1"/>
  <c r="F34" i="1" s="1"/>
  <c r="E30" i="1"/>
  <c r="F30" i="1" s="1"/>
  <c r="E29" i="1"/>
  <c r="F29" i="1" s="1"/>
  <c r="E27" i="1"/>
  <c r="F27" i="1" s="1"/>
  <c r="E26" i="1"/>
  <c r="F26" i="1" s="1"/>
  <c r="E25" i="1"/>
  <c r="F25" i="1" s="1"/>
  <c r="E24" i="1"/>
  <c r="F24" i="1" s="1"/>
  <c r="E418" i="1" l="1"/>
  <c r="F418" i="1" s="1"/>
  <c r="E339" i="1"/>
  <c r="D385" i="1"/>
  <c r="D395" i="1"/>
  <c r="D410" i="1"/>
  <c r="D438" i="1"/>
  <c r="H21" i="2"/>
  <c r="H26" i="2"/>
  <c r="H30" i="2"/>
  <c r="H35" i="2"/>
  <c r="H40" i="2"/>
  <c r="H44" i="2"/>
  <c r="H49" i="2"/>
  <c r="G88" i="2"/>
  <c r="H88" i="2" s="1"/>
  <c r="F87" i="2"/>
  <c r="G92" i="2"/>
  <c r="H92" i="2" s="1"/>
  <c r="G96" i="2"/>
  <c r="H96" i="2" s="1"/>
  <c r="H101" i="2"/>
  <c r="F339" i="1"/>
  <c r="D347" i="1"/>
  <c r="D392" i="1"/>
  <c r="G56" i="2"/>
  <c r="G54" i="2" s="1"/>
  <c r="G59" i="2"/>
  <c r="H59" i="2" s="1"/>
  <c r="F58" i="2"/>
  <c r="G76" i="2"/>
  <c r="H76" i="2" s="1"/>
  <c r="F75" i="2"/>
  <c r="G80" i="2"/>
  <c r="H80" i="2" s="1"/>
  <c r="G84" i="2"/>
  <c r="H84" i="2" s="1"/>
  <c r="D343" i="1"/>
  <c r="H62" i="2"/>
  <c r="G67" i="2"/>
  <c r="H67" i="2" s="1"/>
  <c r="G71" i="2"/>
  <c r="H71" i="2" s="1"/>
  <c r="F81" i="2"/>
  <c r="H85" i="2"/>
  <c r="G89" i="2"/>
  <c r="H89" i="2" s="1"/>
  <c r="G93" i="2"/>
  <c r="H93" i="2" s="1"/>
  <c r="G97" i="2"/>
  <c r="H97" i="2" s="1"/>
  <c r="D401" i="1"/>
  <c r="G20" i="2"/>
  <c r="H20" i="2" s="1"/>
  <c r="H25" i="2"/>
  <c r="G25" i="2"/>
  <c r="G29" i="2"/>
  <c r="H29" i="2" s="1"/>
  <c r="H34" i="2"/>
  <c r="G34" i="2"/>
  <c r="G39" i="2"/>
  <c r="H39" i="2" s="1"/>
  <c r="H43" i="2"/>
  <c r="G43" i="2"/>
  <c r="G48" i="2"/>
  <c r="H48" i="2" s="1"/>
  <c r="G60" i="2"/>
  <c r="H60" i="2" s="1"/>
  <c r="H63" i="2"/>
  <c r="H68" i="2"/>
  <c r="H72" i="2"/>
  <c r="G77" i="2"/>
  <c r="H77" i="2" s="1"/>
  <c r="G100" i="2"/>
  <c r="H100" i="2" s="1"/>
  <c r="F99" i="2"/>
  <c r="H104" i="2"/>
  <c r="G104" i="2"/>
  <c r="F54" i="2"/>
  <c r="H54" i="2" s="1"/>
  <c r="E347" i="1" l="1"/>
  <c r="F347" i="1" s="1"/>
  <c r="E385" i="1"/>
  <c r="F385" i="1" s="1"/>
  <c r="E438" i="1"/>
  <c r="F438" i="1" s="1"/>
  <c r="G99" i="2"/>
  <c r="H99" i="2" s="1"/>
  <c r="E401" i="1"/>
  <c r="F401" i="1" s="1"/>
  <c r="H58" i="2"/>
  <c r="H56" i="2"/>
  <c r="E410" i="1"/>
  <c r="F410" i="1" s="1"/>
  <c r="G81" i="2"/>
  <c r="H81" i="2" s="1"/>
  <c r="E343" i="1"/>
  <c r="F343" i="1"/>
  <c r="G75" i="2"/>
  <c r="H75" i="2" s="1"/>
  <c r="G58" i="2"/>
  <c r="E392" i="1"/>
  <c r="F392" i="1" s="1"/>
  <c r="G87" i="2"/>
  <c r="H87" i="2" s="1"/>
  <c r="E395" i="1"/>
  <c r="F395" i="1" s="1"/>
</calcChain>
</file>

<file path=xl/sharedStrings.xml><?xml version="1.0" encoding="utf-8"?>
<sst xmlns="http://schemas.openxmlformats.org/spreadsheetml/2006/main" count="1819" uniqueCount="1129">
  <si>
    <t>Приложение № 7</t>
  </si>
  <si>
    <t>к приказу ПАО "Россети Юг"</t>
  </si>
  <si>
    <t>от "_____" _______ 2026 г. № _______</t>
  </si>
  <si>
    <t>УТВЕРЖДЕН</t>
  </si>
  <si>
    <t>приказом ПАО "Россети Юг"</t>
  </si>
  <si>
    <t>от "_____" _______ 20265 г. № _______</t>
  </si>
  <si>
    <t>Прейскурант на дополнительные услуги</t>
  </si>
  <si>
    <t>филиала ПАО "Россети Юг" - "Ростовэнерго"</t>
  </si>
  <si>
    <t>№№</t>
  </si>
  <si>
    <t>Услуги</t>
  </si>
  <si>
    <t>Ед.изм.</t>
  </si>
  <si>
    <t>Цена с 01.07.2026, руб.</t>
  </si>
  <si>
    <t>без НДС</t>
  </si>
  <si>
    <t>НДС, 22%</t>
  </si>
  <si>
    <t>с НДС</t>
  </si>
  <si>
    <t>ПРОЧАЯ ДЕЯТЕЛЬНОСТЬ</t>
  </si>
  <si>
    <t>1.</t>
  </si>
  <si>
    <t>Аренда</t>
  </si>
  <si>
    <t>1.1.</t>
  </si>
  <si>
    <t>Аренда зданий, помещений, сооружений, кроме объектов электросетевого хозяйства</t>
  </si>
  <si>
    <t>Стоимость услуги определяется индивидуально по каждому объекту аренды</t>
  </si>
  <si>
    <t>1.2.</t>
  </si>
  <si>
    <t xml:space="preserve">Аренда объектов электросетевого хозяйства </t>
  </si>
  <si>
    <t>1.3.</t>
  </si>
  <si>
    <t>Аренда земли</t>
  </si>
  <si>
    <t>1.4.</t>
  </si>
  <si>
    <t>Аренда транспортных средств</t>
  </si>
  <si>
    <t>1.5.</t>
  </si>
  <si>
    <t>Услуги по размещению оборудования на электросетевых объектах</t>
  </si>
  <si>
    <t>1.5.1.</t>
  </si>
  <si>
    <t>Услуги по размещению телекоммуникационного оборудования связи, в том числе волоконно-оптических линий связи</t>
  </si>
  <si>
    <t>1.5.1.1.</t>
  </si>
  <si>
    <t>Услуги по размещению телекоммуникационного оборудования связи</t>
  </si>
  <si>
    <t>Стоимость услуги определяется индивидуально в зависимости от условий размещения оборудования</t>
  </si>
  <si>
    <t>1.5.1.2.</t>
  </si>
  <si>
    <t>Предоставление доступа сторонним лицам к ВЛ для размещения ВОЛС в случае использования ОКСН</t>
  </si>
  <si>
    <t>1.5.1.2.1</t>
  </si>
  <si>
    <t>ВЛ 0,4 кВ</t>
  </si>
  <si>
    <t>1 опора/месяц</t>
  </si>
  <si>
    <t>1.5.1.2.2</t>
  </si>
  <si>
    <t>ВЛ 6-20 кВ</t>
  </si>
  <si>
    <t>1.5.1.2.3</t>
  </si>
  <si>
    <t>ВЛ 35 кВ</t>
  </si>
  <si>
    <t>1.5.1.2.4</t>
  </si>
  <si>
    <t>ВЛ 110 кВ</t>
  </si>
  <si>
    <t>1.5.1.3.</t>
  </si>
  <si>
    <t>Предоставление доступа сторонним лицам к ВЛ для размещения ВОЛС в случае использования ОКГТ</t>
  </si>
  <si>
    <t>1.5.1.3.1</t>
  </si>
  <si>
    <t>1.5.1.3.2</t>
  </si>
  <si>
    <t>1.5.2.</t>
  </si>
  <si>
    <t>Услуги по размещению наружного освещения</t>
  </si>
  <si>
    <t>1.5.3.</t>
  </si>
  <si>
    <t>Услуги по размещению на электросетевых объектах прочих конструкций и оборудования</t>
  </si>
  <si>
    <t>Стоимость услуги определяется индивидуально в зависимости от условий размещения конструкций и оборудования</t>
  </si>
  <si>
    <t>1.5.3.1</t>
  </si>
  <si>
    <t>Предоставление места на опоре ВЛ 0,4-10 кВ для размещения оборудования систем видеонаблюдения (в т.ч. комплексов фотовидеофиксации)</t>
  </si>
  <si>
    <t>1.5.3.1.1</t>
  </si>
  <si>
    <t>1 место на опоре в месяц</t>
  </si>
  <si>
    <t>1.5.3.1.2</t>
  </si>
  <si>
    <t>Предоставление места на опоре ВЛ 0,4 кВ для размещения кабеля (провода) электроснабжения или передачи данных для системы видеонаблюдения</t>
  </si>
  <si>
    <t>1.5.3.1.3</t>
  </si>
  <si>
    <t>Предоставление места на опоре ВЛ 6-10 кВ для размещения кабеля (провода) электроснабжения или передачи данных для системы видеонаблюдения</t>
  </si>
  <si>
    <t>1.6.</t>
  </si>
  <si>
    <t>Услуги по размещению наружной рекламы и информации</t>
  </si>
  <si>
    <t>Стоимость услуги определяется индивидуально в зависимости от условий размещения наружной рекламы и информации</t>
  </si>
  <si>
    <t>1.7.</t>
  </si>
  <si>
    <t>Аренда прочего имущества</t>
  </si>
  <si>
    <t>2.</t>
  </si>
  <si>
    <t>Услуги по техническому и ремонтно-эксплуатационному обслуживанию</t>
  </si>
  <si>
    <t>2.1.</t>
  </si>
  <si>
    <t xml:space="preserve">Оперативно-техническое обслуживание электросетевых объектов потребителя </t>
  </si>
  <si>
    <t>2.1.1</t>
  </si>
  <si>
    <t>Оперативное обслуживание на абонентских линиях и ТП без учета затрат на машины и механизмы</t>
  </si>
  <si>
    <t>1 чел-час</t>
  </si>
  <si>
    <t>2.1.2</t>
  </si>
  <si>
    <t xml:space="preserve">Оперативно-техническое обслуживание прочих электросетевых объектов потребителя </t>
  </si>
  <si>
    <t>Стоимость услуги определяется индивидуально  в зависимости от объема работ</t>
  </si>
  <si>
    <t>2.2.</t>
  </si>
  <si>
    <t>Оперативно-техническое обслуживание сетей наружного освещения</t>
  </si>
  <si>
    <t>2.3.</t>
  </si>
  <si>
    <t>Ремонтно-эксплуатационное обслуживание электросетевых объектов потребителя</t>
  </si>
  <si>
    <t>2.4.</t>
  </si>
  <si>
    <t>Ремонтно-эксплуатационное обслуживание сетей наружного освещения</t>
  </si>
  <si>
    <t>2.5.</t>
  </si>
  <si>
    <r>
      <t>Испытание и диагностика электрооборудования, защитных средств и приборов</t>
    </r>
    <r>
      <rPr>
        <vertAlign val="superscript"/>
        <sz val="12"/>
        <rFont val="Times New Roman"/>
        <family val="1"/>
        <charset val="204"/>
      </rPr>
      <t>2</t>
    </r>
  </si>
  <si>
    <t>2.5.1</t>
  </si>
  <si>
    <t>Испытание трехфазных двухобмоточных трансформаторов 3-20 кВ</t>
  </si>
  <si>
    <t>2.5.1.1</t>
  </si>
  <si>
    <t>при капитальном ремонте</t>
  </si>
  <si>
    <t>1 трансформатор</t>
  </si>
  <si>
    <t>2.5.1.2</t>
  </si>
  <si>
    <t>межремонтные</t>
  </si>
  <si>
    <t>2.5.1.3</t>
  </si>
  <si>
    <t>при текущем ремонте</t>
  </si>
  <si>
    <t>2.5.2</t>
  </si>
  <si>
    <t>Испытание трехфазных двухобмоточных трансформаторов 35 кВ</t>
  </si>
  <si>
    <t>2.5.2.1</t>
  </si>
  <si>
    <t>2.5.2.2</t>
  </si>
  <si>
    <t>2.5.2.3</t>
  </si>
  <si>
    <t>2.5.3</t>
  </si>
  <si>
    <t>Испытание трехфазных двухобмоточных трансформаторов 110 кВ</t>
  </si>
  <si>
    <t>2.5.3.1</t>
  </si>
  <si>
    <t>2.5.3.2</t>
  </si>
  <si>
    <t>2.5.3.3</t>
  </si>
  <si>
    <t>2.5.4</t>
  </si>
  <si>
    <t>Испытание трехфазных трехобмоточных трансформаторов 35 кВ</t>
  </si>
  <si>
    <t>2.5.4.1</t>
  </si>
  <si>
    <t>2.5.4.2</t>
  </si>
  <si>
    <t>2.5.4.3</t>
  </si>
  <si>
    <t>2.5.5</t>
  </si>
  <si>
    <t>Испытание трехфазных трехобмоточных трансформаторов 110 кВ</t>
  </si>
  <si>
    <t>2.5.5.1</t>
  </si>
  <si>
    <t>2.5.5.2</t>
  </si>
  <si>
    <t>2.5.5.3</t>
  </si>
  <si>
    <t>2.5.6</t>
  </si>
  <si>
    <t>Испытание трехфазных трансформаторов напряжения до 10 кВ включительно</t>
  </si>
  <si>
    <t>2.5.6.1</t>
  </si>
  <si>
    <t>2.5.6.2</t>
  </si>
  <si>
    <t>2.5.6.3</t>
  </si>
  <si>
    <t>Осмотр и оценка состояния изоляции первичной обмотки, при капитальном ремонте</t>
  </si>
  <si>
    <t>2.5.6.4</t>
  </si>
  <si>
    <t>Измерение сопротивления изоляции  первичной  обмотки, при капитальном ремонте</t>
  </si>
  <si>
    <t>2.5.6.5</t>
  </si>
  <si>
    <t>Измерение сопротивления изоляции  первичной  обмотки, межремонтные</t>
  </si>
  <si>
    <t>2.5.6.6</t>
  </si>
  <si>
    <t>Испытание изоляции обмотки повышенным напряжением частоты 50 Гц, при капитальном ремонте</t>
  </si>
  <si>
    <t>2.5.6.7</t>
  </si>
  <si>
    <t>Испытание изоляции вторичных обмоток повышенным напряжением частоты 50 Гц, при капитальном ремонте</t>
  </si>
  <si>
    <t>2.5.7</t>
  </si>
  <si>
    <t>Испытание трехфазных трансформаторов напряжения 35 кВ</t>
  </si>
  <si>
    <t>2.5.7.1</t>
  </si>
  <si>
    <t>2.5.7.2</t>
  </si>
  <si>
    <t>2.5.7.3</t>
  </si>
  <si>
    <t>2.5.7.4</t>
  </si>
  <si>
    <t>Измерение сопротивления изоляции первичной обмотки, при капитальном ремонте</t>
  </si>
  <si>
    <t>2.5.7.5</t>
  </si>
  <si>
    <t>Измерение сопротивления изоляции первичной обмотки, межремонтные</t>
  </si>
  <si>
    <t>2.5.7.6</t>
  </si>
  <si>
    <t>Испытание изоляции первичной обмотки повышенным напряжением частоты 50 Гц, при капитальном ремонте</t>
  </si>
  <si>
    <t>2.5.7.7</t>
  </si>
  <si>
    <t>2.5.8</t>
  </si>
  <si>
    <t>Испытание трехфазных трансформаторов напряжения 110 кВ</t>
  </si>
  <si>
    <t>2.5.8.1</t>
  </si>
  <si>
    <t>2.5.8.2</t>
  </si>
  <si>
    <t>Осмотр и оценка состояния изоляции обмотки, при капитальном ремонте</t>
  </si>
  <si>
    <t>2.5.8.3</t>
  </si>
  <si>
    <t>Измерение сопротивления изоляции обмотки, при капитальном ремонте</t>
  </si>
  <si>
    <t>2.5.8.4</t>
  </si>
  <si>
    <t>2.5.9</t>
  </si>
  <si>
    <t>Испытание трансформаторов тока до 10 кВ включительно</t>
  </si>
  <si>
    <t>2.5.9.1</t>
  </si>
  <si>
    <t>2.5.9.2</t>
  </si>
  <si>
    <t>2.5.10</t>
  </si>
  <si>
    <t>Испытание трансформаторов тока 35 кВ</t>
  </si>
  <si>
    <t>2.5.10.1</t>
  </si>
  <si>
    <t>2.5.10.2</t>
  </si>
  <si>
    <t>2.5.11</t>
  </si>
  <si>
    <t>Испытание трансформаторов тока 110 кВ</t>
  </si>
  <si>
    <t>2.5.11.1</t>
  </si>
  <si>
    <t>2.5.11.2</t>
  </si>
  <si>
    <t>2.5.12</t>
  </si>
  <si>
    <t>Испытания масляных и электромагнитных выключателей 6-10 кВ</t>
  </si>
  <si>
    <t>2.5.12.1</t>
  </si>
  <si>
    <t>1 фаза выключателя</t>
  </si>
  <si>
    <t>2.5.12.2</t>
  </si>
  <si>
    <t>2.5.13</t>
  </si>
  <si>
    <t>Испытания масляных и электромагнитных выключателей 35 кВ</t>
  </si>
  <si>
    <t>2.5.13.1</t>
  </si>
  <si>
    <t>2.5.13.2</t>
  </si>
  <si>
    <t>2.5.14</t>
  </si>
  <si>
    <t>Испытания масляных и электромагнитных выключателей 110 кВ</t>
  </si>
  <si>
    <t>2.5.14.1</t>
  </si>
  <si>
    <t>2.5.14.2</t>
  </si>
  <si>
    <t>2.5.15</t>
  </si>
  <si>
    <t>Испытания вводов с фарфоровой изоляцией напряжением до 35 кВ включительно распределительных устройств</t>
  </si>
  <si>
    <t>2.5.15.1</t>
  </si>
  <si>
    <t>1 ввод</t>
  </si>
  <si>
    <t>2.5.15.2</t>
  </si>
  <si>
    <t>2.5.15.3</t>
  </si>
  <si>
    <t>Осмотр и оценка состояния изоляции вводов с фарфоровой изоляцией напряжением до 35 кВ включительно распределительных устройств при капитальном ремонте</t>
  </si>
  <si>
    <t>2.5.15.4</t>
  </si>
  <si>
    <t>Осмотр и оценка состояния изоляции вводов с фарфоровой изоляцией напряжением до 35 кВ включительно распределительных устройств межремонтные</t>
  </si>
  <si>
    <t>2.5.15.5</t>
  </si>
  <si>
    <t>Измерение сопротивления изоляции вводов с фарфоровой изоляцией напряжением до 35 кВ включительно распределительных устройств при капитальном ремонте</t>
  </si>
  <si>
    <t>2.5.15.6</t>
  </si>
  <si>
    <t>Измерение сопротивления изоляции вводов с фарфоровой изоляцией напряжением до 35 кВ включительно распределительных устройств межремонтное</t>
  </si>
  <si>
    <t>2.5.15.7</t>
  </si>
  <si>
    <t>Испытание вводов с фарфоровой изоляцией напряжением до 35 кВ включительно распределительных устройств повышенным напряжением частоты 50 Гц при капитальном ремонте</t>
  </si>
  <si>
    <t>2.5.15.8</t>
  </si>
  <si>
    <t>Испытание вводов с фарфоровой изоляцией напряжением до 35 кВ включительно распределительных устройств повышенным напряжением частоты 50 Гц межремонтное</t>
  </si>
  <si>
    <t>2.5.16</t>
  </si>
  <si>
    <t>Испытания вводов c бумажно-бакелитовой (в том числе мастиконаполненные) изоляцией напряжением до 110 кВ включительно распределительных устройств</t>
  </si>
  <si>
    <t>2.5.16.1</t>
  </si>
  <si>
    <t>Испытания вводов с бумажно-бакелитовой (в том числе мастиконаполненные) изоляцией напряжением до 110 кВ включительно распределительных устройств при капитальном ремонте</t>
  </si>
  <si>
    <t>2.5.16.2</t>
  </si>
  <si>
    <t>Испытания вводов с бумажно-бакелитовой (в том числе мастиконаполненные) изоляцией напряжением до 110 кВ включительно распределительных устройств межремонтные</t>
  </si>
  <si>
    <t>2.5.17</t>
  </si>
  <si>
    <t>Испытания отделителей, короткозамыкателей, разъединителей,  заземляющих ножей напряжением до 20 кВ включительно</t>
  </si>
  <si>
    <t>2.5.17.1</t>
  </si>
  <si>
    <t>1 фаза аппарата</t>
  </si>
  <si>
    <t>2.5.17.2</t>
  </si>
  <si>
    <t>Осмотр и оценка состояния изоляции, при капитальном ремонте</t>
  </si>
  <si>
    <t>2.5.17.3</t>
  </si>
  <si>
    <t>Испытание многоэлементной основной изоляции повышенным напряжением частоты 50 Гц, при капитальном ремонте</t>
  </si>
  <si>
    <t>2.5.18</t>
  </si>
  <si>
    <t>Испытания отделителей, короткозамыкателей, разъединителей,  заземляющих ножей напряжением 35 кВ</t>
  </si>
  <si>
    <t>2.5.18.1</t>
  </si>
  <si>
    <t>2.5.18.2</t>
  </si>
  <si>
    <t>2.5.18.3</t>
  </si>
  <si>
    <t>2.5.19</t>
  </si>
  <si>
    <t>Испытания отделителей, короткозамыкателей, разъединителей,  заземляющих ножей напряжением 110 кВ</t>
  </si>
  <si>
    <t>2.5.19.1</t>
  </si>
  <si>
    <t>2.5.19.2</t>
  </si>
  <si>
    <t>2.5.19.3</t>
  </si>
  <si>
    <t>2.5.20</t>
  </si>
  <si>
    <t>Испытания вентильных разрядников напряжением до 10 кВ включительно</t>
  </si>
  <si>
    <t>2.5.20.1</t>
  </si>
  <si>
    <t>1 разрядник</t>
  </si>
  <si>
    <t>2.5.20.2</t>
  </si>
  <si>
    <t>2.5.20.3</t>
  </si>
  <si>
    <t>2.5.20.4</t>
  </si>
  <si>
    <t>Осмотр и оценка состояния изоляции разрядников, при капитальном ремонте</t>
  </si>
  <si>
    <t>2.5.20.5</t>
  </si>
  <si>
    <t>Осмотр и оценка состояния изоляции разрядников, межремонтные испытания</t>
  </si>
  <si>
    <t>2.5.20.6</t>
  </si>
  <si>
    <t>Осмотр и оценка состояния изоляции разрядников, при текущем ремонте</t>
  </si>
  <si>
    <t>2.5.20.7</t>
  </si>
  <si>
    <t>Измерение тока проводимости микроамперметром, при капитальном ремонте</t>
  </si>
  <si>
    <t>2.5.20.8</t>
  </si>
  <si>
    <t>Измерение тока проводимости микроамперметром, межремонтные испытания</t>
  </si>
  <si>
    <t>2.5.20.9</t>
  </si>
  <si>
    <t>Измерение пробивного напряжения, при капитальном ремонте</t>
  </si>
  <si>
    <t>2.5.20.10</t>
  </si>
  <si>
    <t>Ревизия регистраторов срабатывания, межремонтные испытания</t>
  </si>
  <si>
    <t>2.5.20.11</t>
  </si>
  <si>
    <t>Ревизия регистраторов срабатывания, при текущем ремонте</t>
  </si>
  <si>
    <t>2.5.21</t>
  </si>
  <si>
    <t>Испытания вентильных разрядников напряжением 35 кВ</t>
  </si>
  <si>
    <t>2.5.21.1</t>
  </si>
  <si>
    <t>2.5.21.2</t>
  </si>
  <si>
    <t>2.5.21.3</t>
  </si>
  <si>
    <t>2.5.21.4</t>
  </si>
  <si>
    <t>2.5.21.5</t>
  </si>
  <si>
    <t>2.5.21.6</t>
  </si>
  <si>
    <t>2.5.21.7</t>
  </si>
  <si>
    <t>2.5.21.8</t>
  </si>
  <si>
    <t>2.5.21.9</t>
  </si>
  <si>
    <t>2.5.21.10</t>
  </si>
  <si>
    <t>2.5.22.11</t>
  </si>
  <si>
    <t>2.5.22</t>
  </si>
  <si>
    <t>Испытания вентильных разрядников напряжением 110 кВ</t>
  </si>
  <si>
    <t>2.5.22.1</t>
  </si>
  <si>
    <t>2.5.22.2</t>
  </si>
  <si>
    <t>2.5.22.3</t>
  </si>
  <si>
    <t>2.5.22.4</t>
  </si>
  <si>
    <t>2.5.22.5</t>
  </si>
  <si>
    <t>2.5.22.6</t>
  </si>
  <si>
    <t>2.5.22.7</t>
  </si>
  <si>
    <t>2.5.22.8</t>
  </si>
  <si>
    <t>2.5.22.9</t>
  </si>
  <si>
    <t>2.5.22.10</t>
  </si>
  <si>
    <t>Измерение тока проводимости под рабочим напряжением измерительной штангой, межремонтные испытания</t>
  </si>
  <si>
    <t>2.5.23</t>
  </si>
  <si>
    <t>Испытания конденсаторов связи, отбора мощности напряжением до 110 кВ включительно</t>
  </si>
  <si>
    <t>2.5.23.1</t>
  </si>
  <si>
    <t>1 конденсатор</t>
  </si>
  <si>
    <t>2.5.23.2</t>
  </si>
  <si>
    <t>2.5.23.3</t>
  </si>
  <si>
    <t>Осмотр и оценка состояния изоляции конденсаторов, при капитальном ремонте</t>
  </si>
  <si>
    <t>2.5.23.4</t>
  </si>
  <si>
    <t>Осмотр и оценка состояния изоляции конденсаторов, межремонтные испытания</t>
  </si>
  <si>
    <t>2.5.23.5</t>
  </si>
  <si>
    <t>Измерение сопротивления изоляции, при капитальном ремонте</t>
  </si>
  <si>
    <t>2.5.23.6</t>
  </si>
  <si>
    <t>Измерение емкости, при капитальном ремонте</t>
  </si>
  <si>
    <t>2.5.23.7</t>
  </si>
  <si>
    <t>Измерение тангенса угла диэлектрических потерь, при капитальном ремонте</t>
  </si>
  <si>
    <t>2.5.24</t>
  </si>
  <si>
    <t>Испытание средств защиты, инструмента и испытательных установок</t>
  </si>
  <si>
    <t>2.5.24.1</t>
  </si>
  <si>
    <t>Испытание защитных средств (перчатки, боты) в стационарной лаборатории</t>
  </si>
  <si>
    <t>1 пара</t>
  </si>
  <si>
    <t>2.5.24.2</t>
  </si>
  <si>
    <t>Испытание измерительной штанги в стационарной лаборатории</t>
  </si>
  <si>
    <t>1 шт.</t>
  </si>
  <si>
    <t>2.5.24.3</t>
  </si>
  <si>
    <t>Испытание защитных средств (указателей НН) в стационарной лаборатории</t>
  </si>
  <si>
    <t>2.5.24.4</t>
  </si>
  <si>
    <t>Испытание защитных средств (указателей ВН) в стационарной лаборатории</t>
  </si>
  <si>
    <t>2.5.24.5</t>
  </si>
  <si>
    <t>Испытание защитных средств (электроизмерительные клещи до 1000 В) в стационарной лаборатории</t>
  </si>
  <si>
    <t>2.5.24.6</t>
  </si>
  <si>
    <t>Испытание защитных средств (инструмент с изол. рукоятками) в стационарной лаборатории</t>
  </si>
  <si>
    <t>2.5.25</t>
  </si>
  <si>
    <t>Испытания переключающих устройств силовых трансформаторов напряжением до 110 кВ включительно, число ступеней регулирования 9-12</t>
  </si>
  <si>
    <t>2.5.25.1</t>
  </si>
  <si>
    <t>1 устройство</t>
  </si>
  <si>
    <t>2.5.25.2</t>
  </si>
  <si>
    <t>2.5.25.3</t>
  </si>
  <si>
    <t>Измерение переходных сопротивлений контактов постоянному току, при капитальном ремонте</t>
  </si>
  <si>
    <t>2.5.25.4</t>
  </si>
  <si>
    <t>Измерение переходных сопротивлений контактов постоянному току, при текущем ремонте</t>
  </si>
  <si>
    <t>2.5.25.5</t>
  </si>
  <si>
    <t>Испытание изоляции повышенным напряжением частоты 50 Гц, при капитальном ремонте</t>
  </si>
  <si>
    <t>2.5.25.6</t>
  </si>
  <si>
    <t>Измерение электрического сопротивления токоограничивающих резисторов, при капитальном ремонте</t>
  </si>
  <si>
    <t>2.5.25.7</t>
  </si>
  <si>
    <t>Измерение электрического сопротивления токоограничивающих резисторов, при текущем ремонте</t>
  </si>
  <si>
    <t>2.5.25.8</t>
  </si>
  <si>
    <t>Снятие круговой диаграммы, при капитальном ремонте</t>
  </si>
  <si>
    <t>2.5.25.9</t>
  </si>
  <si>
    <t>Осциллографирование процесса переключения контактов контактора, при капитальном ремонте</t>
  </si>
  <si>
    <t>2.5.25.10</t>
  </si>
  <si>
    <t>Осциллографирование процесса переключения контактов контактора, при текущем ремонте</t>
  </si>
  <si>
    <t>2.5.26</t>
  </si>
  <si>
    <t>Испытания переключающих устройств силовых трансформаторов напряжением до 110 кВ включительно, число ступеней регулирования 16-18</t>
  </si>
  <si>
    <t>2.5.26.1</t>
  </si>
  <si>
    <t>2.5.26.2</t>
  </si>
  <si>
    <t>2.5.26.3</t>
  </si>
  <si>
    <t>2.5.26.4</t>
  </si>
  <si>
    <t>2.5.26.5</t>
  </si>
  <si>
    <t>2.5.26.6</t>
  </si>
  <si>
    <t>2.5.26.7</t>
  </si>
  <si>
    <t>2.5.26.8</t>
  </si>
  <si>
    <t>2.5.26.9</t>
  </si>
  <si>
    <t>2.5.26.10</t>
  </si>
  <si>
    <t>2.5.27</t>
  </si>
  <si>
    <t>Испытание токоограничивающих сухих реакторов напряжением до 220 кВ</t>
  </si>
  <si>
    <t>2.5.27.1</t>
  </si>
  <si>
    <t>1 реактор</t>
  </si>
  <si>
    <t>2.5.27.2</t>
  </si>
  <si>
    <t>Измерение сопротивления изоляции обмоток относительно болтов крепления, при капитальном ремонте</t>
  </si>
  <si>
    <t>2.5.27.3</t>
  </si>
  <si>
    <t>Испытание опорных изоляторов реактора повышенным напряжением частоты 50 Гц, при капитальном ремонте</t>
  </si>
  <si>
    <t>2.5.28</t>
  </si>
  <si>
    <t>Испытания комплектных распределительных устройств внутренней и наружной установки (кроме измерений и испытаний установленного в них оборудования)</t>
  </si>
  <si>
    <t>2.5.28.1</t>
  </si>
  <si>
    <t>1 ячейка</t>
  </si>
  <si>
    <t>2.5.28.2</t>
  </si>
  <si>
    <t>2.5.28.3</t>
  </si>
  <si>
    <t>Измерение сопротивления изоляции элементов,  выполненных из органических материалов, при капитальном ремонте</t>
  </si>
  <si>
    <t>2.5.28.4</t>
  </si>
  <si>
    <t>Испытание изоляции первичных цепей повышенным напряжением частоты 50 Гц, при капитальном ремонте</t>
  </si>
  <si>
    <t>2.5.28.5</t>
  </si>
  <si>
    <t>Измерение сопротивления контактов постоянному току, при капитальном ремонте</t>
  </si>
  <si>
    <t>2.5.29</t>
  </si>
  <si>
    <t>Испытание оборудования электрооборудования до 1000В</t>
  </si>
  <si>
    <t>2.5.29.1</t>
  </si>
  <si>
    <t>Измерение сопротивления изоляции осветительной сети до 1000В (при вывинченных лампах) на один провод</t>
  </si>
  <si>
    <t>2.5.29.2</t>
  </si>
  <si>
    <t xml:space="preserve">Измерение полного сопротивления петли фаза-нуль до 1000В (одно измерение) </t>
  </si>
  <si>
    <t>2.5.29.3</t>
  </si>
  <si>
    <t>Проверка соединений заземлителей до 1000В с заземляемыми элементами (связь) на 100 точек</t>
  </si>
  <si>
    <t>2.5.29.4</t>
  </si>
  <si>
    <t>Измерение сопротивления заземления опор до 1000В (одно измерение)</t>
  </si>
  <si>
    <t>2.5.29.5</t>
  </si>
  <si>
    <t>Измерение сопротивления контура заземления до 1000В (точечного)</t>
  </si>
  <si>
    <t>2.5.29.6</t>
  </si>
  <si>
    <t>Проверка заземления электрооборудования до 1000В (осмотр, простукивание, проверка сечений проводников-определение на соответствие ПУИ)</t>
  </si>
  <si>
    <t>2.5.29.7</t>
  </si>
  <si>
    <t>Осмотр концевой разделки кабеля до 1000В (на один кабель)</t>
  </si>
  <si>
    <t>2.5.29.8</t>
  </si>
  <si>
    <t>Измерение сопротивления изоляции до 1000В</t>
  </si>
  <si>
    <t>2.5.29.9</t>
  </si>
  <si>
    <t>Испытание повышенным выпрямленным напряжением  до 1000В</t>
  </si>
  <si>
    <t>2.5.29.10</t>
  </si>
  <si>
    <t>Фазировка ВЛ  до 1000В</t>
  </si>
  <si>
    <t>2.6.</t>
  </si>
  <si>
    <t xml:space="preserve">Прочие услуги по техническому и ремонтно-эксплуатационному обслуживанию, диагностике и испытанию </t>
  </si>
  <si>
    <t>2.6.1</t>
  </si>
  <si>
    <t>Химический анализ трансформаторного масла и др. веществ</t>
  </si>
  <si>
    <t>2.6.1.1</t>
  </si>
  <si>
    <t>Проведение хроматографического анализа трансформаторного масла</t>
  </si>
  <si>
    <t>1 исп.</t>
  </si>
  <si>
    <t>2.6.1.2</t>
  </si>
  <si>
    <t>Определение реакции водной вытяжки трансформаторного масла</t>
  </si>
  <si>
    <t>2.6.1.3</t>
  </si>
  <si>
    <t>Определение кислотного числа</t>
  </si>
  <si>
    <t>2.6.1.4</t>
  </si>
  <si>
    <t>Определение температуры вспышки</t>
  </si>
  <si>
    <t>2.6.1.5</t>
  </si>
  <si>
    <t>Содержание воды в трансформаторном масле</t>
  </si>
  <si>
    <t>2.6.1.6</t>
  </si>
  <si>
    <t>Содержания механических примесей в трансформаторном масле</t>
  </si>
  <si>
    <t>2.6.1.7</t>
  </si>
  <si>
    <t>Определение tg б трансформаторного масла</t>
  </si>
  <si>
    <t>2.6.1.8</t>
  </si>
  <si>
    <t>Определение электрической прочности трансформаторного масла</t>
  </si>
  <si>
    <t>2.6.1.9</t>
  </si>
  <si>
    <t>Проверка стабильности масла против окисления</t>
  </si>
  <si>
    <t>2.6.1.10</t>
  </si>
  <si>
    <t>Определение плотности трансформаторного масла с учетом ЭТЛ</t>
  </si>
  <si>
    <t>2.6.2</t>
  </si>
  <si>
    <r>
      <t>Испытания силовых кабельных линий и опреление мест повреждения 
(для ПО ЦЭС)</t>
    </r>
    <r>
      <rPr>
        <vertAlign val="superscript"/>
        <sz val="12"/>
        <rFont val="Times New Roman"/>
        <family val="1"/>
        <charset val="204"/>
      </rPr>
      <t>2</t>
    </r>
  </si>
  <si>
    <t>2.6.2.1</t>
  </si>
  <si>
    <t>Испытания силовых кабельных линий напряжением до 1 кВ включительно:</t>
  </si>
  <si>
    <t>2.6.2.1.1</t>
  </si>
  <si>
    <t>1 кабель</t>
  </si>
  <si>
    <t>2.6.2.1.2</t>
  </si>
  <si>
    <t>2.6.2.2</t>
  </si>
  <si>
    <t>Испытания силовых кабельных линий напряжением 6-20 кВ:</t>
  </si>
  <si>
    <t>2.6.2.2.1</t>
  </si>
  <si>
    <t>Испытания силовых кабельных линий напряжением 6-20 кВ: при капитальном ремонте</t>
  </si>
  <si>
    <t>2.6.2.2.2</t>
  </si>
  <si>
    <t>Испытания силовых кабельных линий напряжением 6-20 кВ: межремонтные</t>
  </si>
  <si>
    <t>2.6.2.2.3</t>
  </si>
  <si>
    <t>Осмотр концевой разделки кабеля, при капитальном ремонте</t>
  </si>
  <si>
    <t>2.6.2.2.4</t>
  </si>
  <si>
    <t>Осмотр концевой разделки кабеля, межремонтные испытания</t>
  </si>
  <si>
    <t>2.6.2.2.5</t>
  </si>
  <si>
    <t>2.6.2.2.6</t>
  </si>
  <si>
    <t>Измерение сопротивления изоляции, межремонтные испытания</t>
  </si>
  <si>
    <t>2.6.2.2.7</t>
  </si>
  <si>
    <t>Испытание повышенным выпрямленным напряжением, при капитальном ремонте</t>
  </si>
  <si>
    <t>2.6.2.2.8</t>
  </si>
  <si>
    <t>Испытание повышенным выпрямленным напряжением, межремонтные испытания</t>
  </si>
  <si>
    <t>2.6.2.2.9</t>
  </si>
  <si>
    <t>Фазировка кабельных линий, при капитальном ремонте</t>
  </si>
  <si>
    <t>2.6.2.2.10</t>
  </si>
  <si>
    <t>Фазировка кабельных линий, межремонтные испытания</t>
  </si>
  <si>
    <t>2.6.2.3</t>
  </si>
  <si>
    <t>Испытания силовых кабельных линий напряжением 35-110 кВ:</t>
  </si>
  <si>
    <t>2.6.2.3.1</t>
  </si>
  <si>
    <t>Испытания силовых кабельных линий напряжением 35-110 кВ: при капитальном ремонте</t>
  </si>
  <si>
    <t>2.6.2.3.2</t>
  </si>
  <si>
    <t>Испытания силовых кабельных линий напряжением 35-110 кВ: межремонтные</t>
  </si>
  <si>
    <t>2.6.2.3.3</t>
  </si>
  <si>
    <t>2.6.2.3.4</t>
  </si>
  <si>
    <t>2.6.2.3.5</t>
  </si>
  <si>
    <t>2.6.2.3.6</t>
  </si>
  <si>
    <t>2.6.2.3.7</t>
  </si>
  <si>
    <t>2.6.2.3.8</t>
  </si>
  <si>
    <t>2.6.2.3.9</t>
  </si>
  <si>
    <t>2.6.2.3.10</t>
  </si>
  <si>
    <t>2.6.2.4</t>
  </si>
  <si>
    <t>Определение места повреждения силовых кабельных линий напряжением до 1 кВ включительно:</t>
  </si>
  <si>
    <t>2.6.2.4.1</t>
  </si>
  <si>
    <t>Определение места повреждения силовых кабельных линий напряжением до 1 кВ включительно: межремонтные испытания</t>
  </si>
  <si>
    <t>1 повреждение</t>
  </si>
  <si>
    <t>2.6.2.4.2</t>
  </si>
  <si>
    <t>2.6.2.4.3</t>
  </si>
  <si>
    <t>2.6.2.4.4</t>
  </si>
  <si>
    <t>Определение зоны предполагаемого повреждения одним из относительных методов, межремонтные испытания</t>
  </si>
  <si>
    <t>2.6.2.4.5</t>
  </si>
  <si>
    <t>Уточнение места повреждения одним из абсолютных методов, межремонтные испытания</t>
  </si>
  <si>
    <t>2.6.2.5</t>
  </si>
  <si>
    <t>Определение места повреждения силовых кабельных линий напряжением 6-20 кВ:</t>
  </si>
  <si>
    <t>2.6.2.5.1</t>
  </si>
  <si>
    <t>Определение места повреждения силовых кабельных линий напряжением 6-20 кВ: межремонтные испытания</t>
  </si>
  <si>
    <t>2.6.2.5.2</t>
  </si>
  <si>
    <t>2.6.2.5.3</t>
  </si>
  <si>
    <t>2.6.2.5.4</t>
  </si>
  <si>
    <t>2.6.2.5.5</t>
  </si>
  <si>
    <t>3.</t>
  </si>
  <si>
    <t>Выполнение строительно-монтажных работ</t>
  </si>
  <si>
    <t>3.1.</t>
  </si>
  <si>
    <t>Переустройство электросетевых объектов Общества по инициативе третьих лиц (пакетная услуга)</t>
  </si>
  <si>
    <t>3.2.</t>
  </si>
  <si>
    <r>
      <t>Выполнение работ, отнесенных к компетенции заявителя, при осуществлении технологического присоединения («ТП под ключ», пакетная услуга)</t>
    </r>
    <r>
      <rPr>
        <vertAlign val="superscript"/>
        <sz val="12"/>
        <rFont val="Times New Roman"/>
        <family val="1"/>
        <charset val="204"/>
      </rPr>
      <t>2</t>
    </r>
  </si>
  <si>
    <t>3.2.1</t>
  </si>
  <si>
    <r>
      <t>ТП под ключ в однофазном исполнении без учета стоимости технологического присоединения и материалов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(пакет "Минимальный")</t>
    </r>
  </si>
  <si>
    <t>3.2.1.1</t>
  </si>
  <si>
    <t>Подведение СИП с использованием спец. техники (для 1-фазного ввода)</t>
  </si>
  <si>
    <t>1 ответвление</t>
  </si>
  <si>
    <t>3.2.2</t>
  </si>
  <si>
    <r>
      <t>ТП под ключ в трехфазном исполнении без учета стоимости технологического присоединения и материалов</t>
    </r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
(пакет "Минимальный")</t>
    </r>
  </si>
  <si>
    <t>3.2.2.1</t>
  </si>
  <si>
    <t>Подведение СИП с использованием спец. техники (для 3-фазного ввода)</t>
  </si>
  <si>
    <t>3.2.3</t>
  </si>
  <si>
    <r>
      <t>ТП под ключ в однофазном исполнении без учета стоимости технологического присоединения и материалов (пакет "Базовый")</t>
    </r>
    <r>
      <rPr>
        <vertAlign val="superscript"/>
        <sz val="12"/>
        <rFont val="Times New Roman"/>
        <family val="1"/>
        <charset val="204"/>
      </rPr>
      <t>2</t>
    </r>
  </si>
  <si>
    <t>3.2.3.1</t>
  </si>
  <si>
    <t>3.2.3.2</t>
  </si>
  <si>
    <t>Монтаж щита</t>
  </si>
  <si>
    <t>1 щит</t>
  </si>
  <si>
    <t>3.2.3.3</t>
  </si>
  <si>
    <t>Установка автоматических выключателей (ввод)</t>
  </si>
  <si>
    <t>1 шт</t>
  </si>
  <si>
    <t>3.2.4</t>
  </si>
  <si>
    <r>
      <t>ТП под ключ в трехфазном исполнении без учета стоимости технологического присоединения и материалов (пакет "Базовый")</t>
    </r>
    <r>
      <rPr>
        <vertAlign val="superscript"/>
        <sz val="12"/>
        <rFont val="Times New Roman"/>
        <family val="1"/>
        <charset val="204"/>
      </rPr>
      <t>2</t>
    </r>
  </si>
  <si>
    <t>3.2.4.1</t>
  </si>
  <si>
    <t>3.2.4.2</t>
  </si>
  <si>
    <t>3.2.4.3</t>
  </si>
  <si>
    <t>3.2.5</t>
  </si>
  <si>
    <r>
      <t>ТП под ключ в однофазном исполнении без учета стоимости технологического присоединения и материалов (пакет "Стандарт")</t>
    </r>
    <r>
      <rPr>
        <vertAlign val="superscript"/>
        <sz val="12"/>
        <rFont val="Times New Roman"/>
        <family val="1"/>
        <charset val="204"/>
      </rPr>
      <t>2</t>
    </r>
  </si>
  <si>
    <t>3.2.5.1</t>
  </si>
  <si>
    <t>3.2.5.2</t>
  </si>
  <si>
    <t>3.2.5.3</t>
  </si>
  <si>
    <t>3.2.5.4</t>
  </si>
  <si>
    <t>Монтаж контура заземления</t>
  </si>
  <si>
    <t>3.2.6</t>
  </si>
  <si>
    <r>
      <t>ТП под ключ в трехфазном исполнении без учета стоимости технологического присоединения и материалов (пакет "Стандарт")</t>
    </r>
    <r>
      <rPr>
        <vertAlign val="superscript"/>
        <sz val="12"/>
        <rFont val="Times New Roman"/>
        <family val="1"/>
        <charset val="204"/>
      </rPr>
      <t>2</t>
    </r>
  </si>
  <si>
    <t>3.2.6.1</t>
  </si>
  <si>
    <t>3.2.6.2</t>
  </si>
  <si>
    <t>Монтаж щита 24 модуля, кирпич</t>
  </si>
  <si>
    <t>3.2.6.3</t>
  </si>
  <si>
    <t>3.2.6.4</t>
  </si>
  <si>
    <t>3.2.7</t>
  </si>
  <si>
    <r>
      <t>ТП под ключ в однофазном исполнении без учета стоимости технологического присоединения и материалов (пакет "Премиум")</t>
    </r>
    <r>
      <rPr>
        <vertAlign val="superscript"/>
        <sz val="12"/>
        <rFont val="Times New Roman"/>
        <family val="1"/>
        <charset val="204"/>
      </rPr>
      <t>2</t>
    </r>
  </si>
  <si>
    <t>3.2.7.1</t>
  </si>
  <si>
    <t>3.2.7.2</t>
  </si>
  <si>
    <t>3.2.7.3</t>
  </si>
  <si>
    <t>3.2.7.4</t>
  </si>
  <si>
    <t>Установка однополюсных автоматов в щитке</t>
  </si>
  <si>
    <t>3.2.7.5</t>
  </si>
  <si>
    <t>3.2.8</t>
  </si>
  <si>
    <r>
      <t>ТП под ключ в трехфазном исполнении без учета стоимости технологического присоединения и материалов (пакет "Премиум")</t>
    </r>
    <r>
      <rPr>
        <vertAlign val="superscript"/>
        <sz val="12"/>
        <rFont val="Times New Roman"/>
        <family val="1"/>
        <charset val="204"/>
      </rPr>
      <t>2</t>
    </r>
  </si>
  <si>
    <t>3.2.8.1</t>
  </si>
  <si>
    <t>3.2.8.2</t>
  </si>
  <si>
    <t>3.2.8.3</t>
  </si>
  <si>
    <t>3.2.8.4</t>
  </si>
  <si>
    <t>Установка четырехполюсного УЗО</t>
  </si>
  <si>
    <t>3.2.8.5</t>
  </si>
  <si>
    <t>3.2.8.6</t>
  </si>
  <si>
    <t>3.2.9</t>
  </si>
  <si>
    <r>
      <t>ТП под ключ в однофазном исполнении без учета стоимости технологического присоединения и материалов (пакет "Электроточка")</t>
    </r>
    <r>
      <rPr>
        <vertAlign val="superscript"/>
        <sz val="12"/>
        <rFont val="Times New Roman"/>
        <family val="1"/>
        <charset val="204"/>
      </rPr>
      <t>2</t>
    </r>
  </si>
  <si>
    <t>3.2.9.1</t>
  </si>
  <si>
    <t>3.2.9.2</t>
  </si>
  <si>
    <t>Монтаж трубостойки L=4,4 м</t>
  </si>
  <si>
    <t>1 трубостойка</t>
  </si>
  <si>
    <t>3.2.9.3</t>
  </si>
  <si>
    <t>Заземление трубостойки</t>
  </si>
  <si>
    <t>1 заземлитель</t>
  </si>
  <si>
    <t>3.2.9.4</t>
  </si>
  <si>
    <t>3.2.9.5</t>
  </si>
  <si>
    <t>3.2.9.6</t>
  </si>
  <si>
    <t>Установка двухполюсного УЗО</t>
  </si>
  <si>
    <t>3.2.9.7</t>
  </si>
  <si>
    <t>3.2.10</t>
  </si>
  <si>
    <r>
      <t>ТП под ключ в трехфазном исполнении без учета стоимости технологического присоединения и материалов (пакет "Электроточка")</t>
    </r>
    <r>
      <rPr>
        <vertAlign val="superscript"/>
        <sz val="12"/>
        <rFont val="Times New Roman"/>
        <family val="1"/>
        <charset val="204"/>
      </rPr>
      <t>2</t>
    </r>
  </si>
  <si>
    <t>3.2.10.1</t>
  </si>
  <si>
    <t>3.2.10.2</t>
  </si>
  <si>
    <t>3.2.10.3</t>
  </si>
  <si>
    <t>3.2.10.4</t>
  </si>
  <si>
    <t>3.2.10.5</t>
  </si>
  <si>
    <t>3.2.10.6</t>
  </si>
  <si>
    <t>3.2.10.7</t>
  </si>
  <si>
    <t>3.3.</t>
  </si>
  <si>
    <t>Строительно-монтажные работы по устройству электрических сетей наружного освещения («Организация сетей наружного освещения», пакетная услуга)</t>
  </si>
  <si>
    <t>3.4.</t>
  </si>
  <si>
    <t>Проектно-изыскательские работы в целях строительства, реконструкции и перевооружения электросетевых объектов потребителя</t>
  </si>
  <si>
    <t>3.5.</t>
  </si>
  <si>
    <t>Строительно-монтажные работы, реконструкция и перевооружение электросетевых объектов потребителя</t>
  </si>
  <si>
    <t>3.6.</t>
  </si>
  <si>
    <t>Организация учета электрической энергии (установка/замена, ремонт приборов учета, установка комплекса АИИС КУЭ и пр.)</t>
  </si>
  <si>
    <t xml:space="preserve"> 3.6.1</t>
  </si>
  <si>
    <t>Установка приборов учета по обращению потребителя</t>
  </si>
  <si>
    <t xml:space="preserve"> 3.6.1.1</t>
  </si>
  <si>
    <t xml:space="preserve">Установка однофазного электросчетчика </t>
  </si>
  <si>
    <t xml:space="preserve"> 3.6.1.2</t>
  </si>
  <si>
    <t>Установка трехфазного электросчетчика прямого включения</t>
  </si>
  <si>
    <t xml:space="preserve"> 3.6.1.3</t>
  </si>
  <si>
    <t>Установка трехфазного электросчетчика трансформаторного включения</t>
  </si>
  <si>
    <t xml:space="preserve"> 3.6.1.4</t>
  </si>
  <si>
    <t xml:space="preserve">Автотранспортные расходы </t>
  </si>
  <si>
    <t>1 км</t>
  </si>
  <si>
    <t xml:space="preserve"> 3.6.2</t>
  </si>
  <si>
    <t>Обслуживание приборов учета</t>
  </si>
  <si>
    <t xml:space="preserve"> 3.6.2.1</t>
  </si>
  <si>
    <t>Программирование многофункционального счетчика</t>
  </si>
  <si>
    <t xml:space="preserve"> 3.6.2.2</t>
  </si>
  <si>
    <t>Монтаж, проверка трансформатора тока</t>
  </si>
  <si>
    <t xml:space="preserve"> 3.6.2.3</t>
  </si>
  <si>
    <t xml:space="preserve"> 3.6.3</t>
  </si>
  <si>
    <t>Монтаж щитка учета, блока измерения и защиты (БИЗ) (без стоимости материалов)</t>
  </si>
  <si>
    <t xml:space="preserve"> 3.6.3.1</t>
  </si>
  <si>
    <t>1-но фаз.щиток учета, БИЗ с 1-но фаз. эл. сч.</t>
  </si>
  <si>
    <t xml:space="preserve"> 3.6.3.2</t>
  </si>
  <si>
    <t>3-х  фаз.щиток учета, БИЗ с 3-х фаз. эл. сч. (5/50А, 10/100А)</t>
  </si>
  <si>
    <t xml:space="preserve"> 3.6.3.3</t>
  </si>
  <si>
    <t xml:space="preserve"> 3.6.4</t>
  </si>
  <si>
    <t>Монтаж внутренней электропроводки (без стоимости материалов)</t>
  </si>
  <si>
    <t xml:space="preserve"> 3.6.4.1</t>
  </si>
  <si>
    <t xml:space="preserve">Устройство проводки открытой, укладка в короб, лоток с фиксацией стяжками, укладка в штрабу с фиксацией алебастром </t>
  </si>
  <si>
    <t>п.м.</t>
  </si>
  <si>
    <t xml:space="preserve"> 3.6.4.2</t>
  </si>
  <si>
    <t xml:space="preserve">Затяжка в гофру </t>
  </si>
  <si>
    <t xml:space="preserve"> 3.6.4.3</t>
  </si>
  <si>
    <t>Монтаж кабель-канала</t>
  </si>
  <si>
    <t xml:space="preserve"> 3.6.4.4</t>
  </si>
  <si>
    <t xml:space="preserve">Устройство распаечной коробки с расключением и маркировкой </t>
  </si>
  <si>
    <t xml:space="preserve"> 3.6.4.5</t>
  </si>
  <si>
    <t xml:space="preserve">Штрабление </t>
  </si>
  <si>
    <t xml:space="preserve"> 3.6.4.6</t>
  </si>
  <si>
    <t>Монтаж светильника (встраиваемого, подвесного) (шт.)</t>
  </si>
  <si>
    <t xml:space="preserve"> 3.6.4.7</t>
  </si>
  <si>
    <t>Монтаж розетки, выключателя в имеющийся подрозетник, кабель-канал</t>
  </si>
  <si>
    <t xml:space="preserve"> 3.6.4.8</t>
  </si>
  <si>
    <t xml:space="preserve">Устройство подрозетника в гипсокартоне </t>
  </si>
  <si>
    <t xml:space="preserve"> 3.6.4.9</t>
  </si>
  <si>
    <t xml:space="preserve">Устройство подрозетника в пеноблоке, кирпиче </t>
  </si>
  <si>
    <t xml:space="preserve"> 3.6.4.10</t>
  </si>
  <si>
    <t xml:space="preserve">Устройство подрозетника в бетоне </t>
  </si>
  <si>
    <t xml:space="preserve"> 3.6.4.11</t>
  </si>
  <si>
    <t>Установка однополюсного автоматического выключателя</t>
  </si>
  <si>
    <t xml:space="preserve"> 3.6.4.12</t>
  </si>
  <si>
    <t>Установка двухполюсного автоматического выключателя</t>
  </si>
  <si>
    <t xml:space="preserve"> 3.6.4.13</t>
  </si>
  <si>
    <t>Установка трехполюсного автоматического выключателя</t>
  </si>
  <si>
    <t xml:space="preserve"> 3.6.4.14</t>
  </si>
  <si>
    <t>Установка четырехполюсного автоматического выключателя</t>
  </si>
  <si>
    <t xml:space="preserve"> 3.6.4.15</t>
  </si>
  <si>
    <t>Установка однополюсного УЗО</t>
  </si>
  <si>
    <t xml:space="preserve"> 3.6.4.16</t>
  </si>
  <si>
    <t xml:space="preserve"> 3.6.4.17</t>
  </si>
  <si>
    <t>Установка трехполюсного УЗО</t>
  </si>
  <si>
    <t xml:space="preserve"> 3.6.4.18</t>
  </si>
  <si>
    <t xml:space="preserve"> 3.6.4.19</t>
  </si>
  <si>
    <t xml:space="preserve">Монтаж щита навесного до 36 модулей </t>
  </si>
  <si>
    <t xml:space="preserve"> 3.6.4.20</t>
  </si>
  <si>
    <t xml:space="preserve">Монтаж щита навесного до 36-54 модулей </t>
  </si>
  <si>
    <t xml:space="preserve"> 3.6.4.21</t>
  </si>
  <si>
    <t>Монтаж щита встраиваемого 24 модулей, бетон</t>
  </si>
  <si>
    <t xml:space="preserve"> 3.6.4.22</t>
  </si>
  <si>
    <t xml:space="preserve">Монтаж щита встраиваемого 24 модулей, кирпич </t>
  </si>
  <si>
    <t xml:space="preserve"> 3.6.4.23</t>
  </si>
  <si>
    <t xml:space="preserve">Монтаж щита встраиваемого 36 модулей, бетон </t>
  </si>
  <si>
    <t xml:space="preserve"> 3.6.4.24</t>
  </si>
  <si>
    <t xml:space="preserve">Монтаж щита встраиваемого 36 модулей, кирпич </t>
  </si>
  <si>
    <t xml:space="preserve"> 3.6.4.25</t>
  </si>
  <si>
    <t xml:space="preserve">Разводка кабеля в розетке одиночная </t>
  </si>
  <si>
    <t xml:space="preserve"> 3.6.4.26</t>
  </si>
  <si>
    <t xml:space="preserve">Разводка кабеля в розетке двойная </t>
  </si>
  <si>
    <t xml:space="preserve"> 3.6.4.27</t>
  </si>
  <si>
    <t xml:space="preserve">Монтаж электрической розетки </t>
  </si>
  <si>
    <t xml:space="preserve"> 3.6.4.28</t>
  </si>
  <si>
    <t xml:space="preserve">Пробивка бетонных и кирпичных стен </t>
  </si>
  <si>
    <t>10 см</t>
  </si>
  <si>
    <t xml:space="preserve"> 3.6.4.29</t>
  </si>
  <si>
    <t xml:space="preserve">Пробивка стен из легких материалов </t>
  </si>
  <si>
    <t xml:space="preserve"> 3.6.4.30</t>
  </si>
  <si>
    <t xml:space="preserve">Пробивка перекрытий </t>
  </si>
  <si>
    <t xml:space="preserve"> 3.6.4.31</t>
  </si>
  <si>
    <t xml:space="preserve">Демонтаж короба </t>
  </si>
  <si>
    <t xml:space="preserve"> 3.6.4.32</t>
  </si>
  <si>
    <t xml:space="preserve">Демонтаж коробки распаечной </t>
  </si>
  <si>
    <t xml:space="preserve"> 3.6.4.33</t>
  </si>
  <si>
    <t xml:space="preserve">Демонтаж проводки электрической в коробе </t>
  </si>
  <si>
    <t xml:space="preserve"> 3.6.4.34</t>
  </si>
  <si>
    <t xml:space="preserve">Демонтаж проводки электрической открытой </t>
  </si>
  <si>
    <t xml:space="preserve"> 3.6.4.35</t>
  </si>
  <si>
    <t xml:space="preserve">Демонтаж точки электрической </t>
  </si>
  <si>
    <t xml:space="preserve"> 3.6.4.36</t>
  </si>
  <si>
    <t>Монтаж трубной разводки</t>
  </si>
  <si>
    <t xml:space="preserve"> 3.6.4.37</t>
  </si>
  <si>
    <t xml:space="preserve"> 3.6.5</t>
  </si>
  <si>
    <t>Обслуживание электроустановок (без стоимости материалов)</t>
  </si>
  <si>
    <t xml:space="preserve"> 3.6.5.1</t>
  </si>
  <si>
    <t>Покраска щита, распред пункта</t>
  </si>
  <si>
    <t xml:space="preserve"> 3.6.5.2</t>
  </si>
  <si>
    <t>Замена замков на ЩУ, ЩО, ЩР</t>
  </si>
  <si>
    <t xml:space="preserve"> 3.6.5.3</t>
  </si>
  <si>
    <t>Замена автоматических выключателей, рубильников, автоматов освещения, пускателей (одно присоединение)</t>
  </si>
  <si>
    <t xml:space="preserve"> 3.6.5.4</t>
  </si>
  <si>
    <t>Обтяжка токоведущих зажимов (одно присоединение)</t>
  </si>
  <si>
    <t xml:space="preserve"> 3.6.5.5</t>
  </si>
  <si>
    <t>Подключение ввода у бытового абонента</t>
  </si>
  <si>
    <t xml:space="preserve"> 3.6.5.6</t>
  </si>
  <si>
    <t xml:space="preserve"> 3.6.6</t>
  </si>
  <si>
    <t>Техническое обслуживание  систем АСКУЭ</t>
  </si>
  <si>
    <t xml:space="preserve"> 3.6.6.1</t>
  </si>
  <si>
    <t xml:space="preserve"> 3.6.6.2</t>
  </si>
  <si>
    <t xml:space="preserve"> 3.6.7</t>
  </si>
  <si>
    <t>Монтаж электропроводки (с учетом стоимости материалов)</t>
  </si>
  <si>
    <t xml:space="preserve"> 3.6.7.1</t>
  </si>
  <si>
    <t>Монтаж электропроводки проводом ПУГНП 3x2,5</t>
  </si>
  <si>
    <t xml:space="preserve"> 3.6.7.2</t>
  </si>
  <si>
    <t>Монтаж электропроводки проводом ПУГН 3x4</t>
  </si>
  <si>
    <t xml:space="preserve"> 3.6.7.3</t>
  </si>
  <si>
    <t>Монтаж электропроводки проводом ВВГ 3x6</t>
  </si>
  <si>
    <t xml:space="preserve"> 3.6.7.4</t>
  </si>
  <si>
    <t>Монтаж электропроводки проводом СИП-4  2x16</t>
  </si>
  <si>
    <t xml:space="preserve"> 3.6.7.5</t>
  </si>
  <si>
    <t>Автотранспортные расходы (из расчета за 1 км)</t>
  </si>
  <si>
    <t xml:space="preserve"> 3.6.8</t>
  </si>
  <si>
    <t>Монтаж трансформаторов тока (с учетом стоимости материалов)</t>
  </si>
  <si>
    <t xml:space="preserve"> 3.6.8.1</t>
  </si>
  <si>
    <t>Монтаж трансформатора тока ТТ-0,66/ТТИ-А 50/5</t>
  </si>
  <si>
    <t xml:space="preserve"> 3.6.8.2</t>
  </si>
  <si>
    <t>Монтаж трансформатора тока ТТ-0,66/ТТИ-А 75/5</t>
  </si>
  <si>
    <t xml:space="preserve"> 3.6.8.3</t>
  </si>
  <si>
    <t>Монтаж трансформатора тока ТТ-0,66/ТТИ-А 100/5</t>
  </si>
  <si>
    <t xml:space="preserve"> 3.6.8.4</t>
  </si>
  <si>
    <t>Монтаж трансформатора тока ТТ-0,66/ТТИ-А 150/5</t>
  </si>
  <si>
    <t xml:space="preserve"> 3.6.8.5</t>
  </si>
  <si>
    <t>Монтаж трансформатора тока ТТ-0,66/ТТИ-А 200/5</t>
  </si>
  <si>
    <t xml:space="preserve"> 3.6.8.6</t>
  </si>
  <si>
    <t>Монтаж трансформатора тока ТТ-0,66/ТТИ-А 300/5</t>
  </si>
  <si>
    <t xml:space="preserve"> 3.6.8.7</t>
  </si>
  <si>
    <t>Монтаж трансформатора тока ТТ-0,66/ТТИ-А 400/5</t>
  </si>
  <si>
    <t xml:space="preserve"> 3.6.8.8</t>
  </si>
  <si>
    <t>Автотранспортные расходы</t>
  </si>
  <si>
    <t xml:space="preserve"> 3.6.9</t>
  </si>
  <si>
    <t>Проверка схем приборов учета</t>
  </si>
  <si>
    <t xml:space="preserve"> 3.6.9.1</t>
  </si>
  <si>
    <t>Проверка схем включения прибора учета для физических лиц (трехфазный прямого включения)</t>
  </si>
  <si>
    <t xml:space="preserve"> 3.6.9.2</t>
  </si>
  <si>
    <t>Проверка схем включения прибора учета для физических лиц (трехфазный трансформаторного включения)</t>
  </si>
  <si>
    <t xml:space="preserve"> 3.6.9.3</t>
  </si>
  <si>
    <t>Проверка схем включения прибора учета для физических лиц  (однофазный)</t>
  </si>
  <si>
    <t xml:space="preserve"> 3.6.9.4</t>
  </si>
  <si>
    <t>Проверка схем включения прибора учета для юридических лиц (однофазный)</t>
  </si>
  <si>
    <t xml:space="preserve"> 3.6.9.5</t>
  </si>
  <si>
    <t>Проверка схем включения прибора учета для юридических лиц (трехфазный трансформаторного включения)</t>
  </si>
  <si>
    <t xml:space="preserve"> 3.6.9.6</t>
  </si>
  <si>
    <t>Проверка схем включения прибора учета для юридических лиц (трехфазный прямого включения)</t>
  </si>
  <si>
    <t xml:space="preserve"> 3.6.9.7</t>
  </si>
  <si>
    <t xml:space="preserve"> 3.6.10</t>
  </si>
  <si>
    <t>Скачивание профиля мощности с прибора учета электрической энергии
в электроустановке выше 1000В</t>
  </si>
  <si>
    <t>3.7.</t>
  </si>
  <si>
    <t>Технический надзор за производством строительно-монтажных работ</t>
  </si>
  <si>
    <t>3.8.</t>
  </si>
  <si>
    <t>Прочие строительно-монтажные и проектные работы</t>
  </si>
  <si>
    <t>4.</t>
  </si>
  <si>
    <t>Консультационные и организационно-технические услуги</t>
  </si>
  <si>
    <t>4.1.</t>
  </si>
  <si>
    <t>Проведение энергетических обследований (энергоаудит), разработка и реализация мероприятий по энергосбережению и повышению энергетической эффективности</t>
  </si>
  <si>
    <t>4.2.</t>
  </si>
  <si>
    <t xml:space="preserve">Консультационные услуги по направлениям деятельности («Энергоконсультант», и др.)  </t>
  </si>
  <si>
    <t>4.3.</t>
  </si>
  <si>
    <t xml:space="preserve">Услуги по отключению-подключению потребителей,  по введению ограничения (восстановлению) потребления электроэнергии  </t>
  </si>
  <si>
    <t xml:space="preserve"> 4.3.1</t>
  </si>
  <si>
    <r>
      <t>Услуги по отключению / подключению граждан - потребителей электрической энергии (с учетом компенсации затрат по доставке бригады к месту производства работ и обратно)</t>
    </r>
    <r>
      <rPr>
        <vertAlign val="superscript"/>
        <sz val="12"/>
        <rFont val="Times New Roman"/>
        <family val="1"/>
        <charset val="204"/>
      </rPr>
      <t>3</t>
    </r>
  </si>
  <si>
    <t xml:space="preserve"> 4.3.1.1</t>
  </si>
  <si>
    <t xml:space="preserve">Стоимость услуг на 1 ограничение (возобновление) электроснабжения. С выездом бригады на место, отключение на опоре. </t>
  </si>
  <si>
    <t xml:space="preserve"> (1 огр./
воз.)</t>
  </si>
  <si>
    <t xml:space="preserve"> 4.3.1.2</t>
  </si>
  <si>
    <t>Стоимость услуг на 1 ограничение (возобновление) электроснабжения. С выездом бригады на место. Отключение на электросчётчике потребителя или на ТП.</t>
  </si>
  <si>
    <t xml:space="preserve"> 4.3.1.3</t>
  </si>
  <si>
    <t>Стоимость услуг на 1 ограничение (возобновление) электроснабжения. С выездом бригады на место и принятием технических мероприятий по недопущению несанкционированного подключения.</t>
  </si>
  <si>
    <t xml:space="preserve"> 4.3.1.4</t>
  </si>
  <si>
    <t xml:space="preserve">Стоимость услуг на 1 ограничение (возобновление) электроснабжения. При отключении потребителя с диспетчерского щита управления. </t>
  </si>
  <si>
    <t xml:space="preserve"> 4.3.1.5</t>
  </si>
  <si>
    <t>Стоимость услуг на 1 ограничение (возобновление) электроснабжения. При отключении потребителя с выездом ОВБ на ПС в случае вывода в ремонт системы ТМ и ТУ.</t>
  </si>
  <si>
    <t xml:space="preserve"> 4.3.2</t>
  </si>
  <si>
    <t>Услуги по отключению / подключению юридических лиц - потребителей электрической энергии</t>
  </si>
  <si>
    <t xml:space="preserve"> 4.3.2.1</t>
  </si>
  <si>
    <t xml:space="preserve"> 4.3.2.2</t>
  </si>
  <si>
    <t xml:space="preserve"> 4.3.2.3</t>
  </si>
  <si>
    <t xml:space="preserve"> 4.3.2.4</t>
  </si>
  <si>
    <t xml:space="preserve"> 4.3.2.5</t>
  </si>
  <si>
    <t xml:space="preserve"> 4.3.2.6</t>
  </si>
  <si>
    <t>4.4.</t>
  </si>
  <si>
    <t xml:space="preserve">Услуги по предоставлению допуска сторонних организаций для производства работ в охранных зонах или на объектах электросетевого хозяйства </t>
  </si>
  <si>
    <t>4.5.</t>
  </si>
  <si>
    <t xml:space="preserve">Экспертиза и согласование проектной документации </t>
  </si>
  <si>
    <t>4.5.1</t>
  </si>
  <si>
    <t>Согласование проектов на газоснабжение, водоснабжение, теплоснабжение, телефонизацию, канализацию и т.д., топографических съемок, планов размещения земельных участков, актов выбора трасс</t>
  </si>
  <si>
    <t>4.5.1.1</t>
  </si>
  <si>
    <t xml:space="preserve">Для физических лиц (частные жилые дома) </t>
  </si>
  <si>
    <t>4.5.1.2</t>
  </si>
  <si>
    <t>Для юридических лиц</t>
  </si>
  <si>
    <t>4.5.1.3</t>
  </si>
  <si>
    <t>Для юридических лиц (сложные проекты)</t>
  </si>
  <si>
    <t>4.6.</t>
  </si>
  <si>
    <t>Услуги по управлению спросом на электрическую энергию</t>
  </si>
  <si>
    <t>4.7.</t>
  </si>
  <si>
    <t>Прочие консультационные и организационно-технические услуги</t>
  </si>
  <si>
    <t>4.7.1</t>
  </si>
  <si>
    <r>
      <t>Услуга по предоставлению информации для разработки схемы выдачи мощности</t>
    </r>
    <r>
      <rPr>
        <vertAlign val="superscript"/>
        <sz val="12"/>
        <rFont val="Times New Roman"/>
        <family val="1"/>
        <charset val="204"/>
      </rPr>
      <t>4</t>
    </r>
  </si>
  <si>
    <t>1 комплект</t>
  </si>
  <si>
    <t>5.</t>
  </si>
  <si>
    <t>Агентские услуги</t>
  </si>
  <si>
    <t>6.</t>
  </si>
  <si>
    <t xml:space="preserve">Услуги связи и информационных технологий </t>
  </si>
  <si>
    <t>6.1.</t>
  </si>
  <si>
    <t>Услуги в сфере информационных технологий</t>
  </si>
  <si>
    <t>6.2.</t>
  </si>
  <si>
    <t>Услуги центра обработки телефонных вызовов (Контакт-центров, горячих линий и пр.)</t>
  </si>
  <si>
    <t>6.3.</t>
  </si>
  <si>
    <t>Прочие услуги связи и информационных технологий</t>
  </si>
  <si>
    <t>7.</t>
  </si>
  <si>
    <t>Другие услуги по прочей операционной деятельности</t>
  </si>
  <si>
    <t>7.1.</t>
  </si>
  <si>
    <t xml:space="preserve">Услуги по зарядке электротранспорта </t>
  </si>
  <si>
    <t>7.2.</t>
  </si>
  <si>
    <t>Прочие другие услуги по прочей операционной деятельности</t>
  </si>
  <si>
    <t>7.2.1</t>
  </si>
  <si>
    <t xml:space="preserve">Предоставление ДГУ 100 кВт </t>
  </si>
  <si>
    <t>7.2.1.1</t>
  </si>
  <si>
    <t>Предоставление ДГУ 100 кВт (с учетом дежурства электромонтера, обеспечением ГСМ, без учета перебазировки)</t>
  </si>
  <si>
    <t>1 час</t>
  </si>
  <si>
    <t>7.2.1.2</t>
  </si>
  <si>
    <t>Предоставление ДГУ 100 кВт (с учетом дежурства электромонтера, без учета ГСМ и перебазировки)</t>
  </si>
  <si>
    <t>7.2.1.3</t>
  </si>
  <si>
    <t>Перебазировка ДГУ 100 кВт на расстояние не более 50 км. в одну сторону (с учетом одного подключения  к объекту потребителя, одного отключения от объекта потребителя, погрузо-разгрузочных работ, ГСМ)</t>
  </si>
  <si>
    <t>1 услуга</t>
  </si>
  <si>
    <t>8.</t>
  </si>
  <si>
    <t>Другие прочие услуги</t>
  </si>
  <si>
    <t>8.1</t>
  </si>
  <si>
    <t>Услуги по функции технологического присоединения прочие</t>
  </si>
  <si>
    <t>8.1.2</t>
  </si>
  <si>
    <r>
      <t>Оказание услуг по восстановлению ранее выданных условий и выдача их дубликатов в отношении ранее присоединенных энергопринимающих устройств (без увеличения мощности)</t>
    </r>
    <r>
      <rPr>
        <vertAlign val="superscript"/>
        <sz val="12"/>
        <rFont val="Times New Roman"/>
        <family val="1"/>
        <charset val="204"/>
      </rPr>
      <t>5</t>
    </r>
  </si>
  <si>
    <t>8.1.3</t>
  </si>
  <si>
    <r>
      <t>Оказание услуг по предоставлению информации в целях перераспределения присоединенной мощности</t>
    </r>
    <r>
      <rPr>
        <vertAlign val="superscript"/>
        <sz val="12"/>
        <rFont val="Times New Roman"/>
        <family val="1"/>
        <charset val="204"/>
      </rPr>
      <t xml:space="preserve">5 </t>
    </r>
  </si>
  <si>
    <t>8.2</t>
  </si>
  <si>
    <t>Услуги автомобильного и специального транспорта</t>
  </si>
  <si>
    <t>8.2.1</t>
  </si>
  <si>
    <t xml:space="preserve">ЗИЛ 130 (автокран г.п. 6,3т.)  </t>
  </si>
  <si>
    <t>1 маш/час</t>
  </si>
  <si>
    <t>8.2.2</t>
  </si>
  <si>
    <t>ЗИЛ 450850 (самосвал)</t>
  </si>
  <si>
    <t>8.2.3</t>
  </si>
  <si>
    <t xml:space="preserve">ЗИЛ 133ГЯ (автокран г.п.10т) </t>
  </si>
  <si>
    <t>8.2.4</t>
  </si>
  <si>
    <t xml:space="preserve">ЗИЛ 131  бурильно-крановая машина D бур.750 мм.) </t>
  </si>
  <si>
    <t>8.2.5</t>
  </si>
  <si>
    <t>ЗИЛ-131 ТВ26 (авто-вышка телескопическая, в.п. 26м.)</t>
  </si>
  <si>
    <t>8.2.6</t>
  </si>
  <si>
    <t>ЗИЛ 431410 (автоподъемник ПГ22 в.п. 22м.)</t>
  </si>
  <si>
    <t>8.2.7</t>
  </si>
  <si>
    <t>ЗИЛ 131 ТВ-26 (авто-вышка телескопическая, в.п. 26м)</t>
  </si>
  <si>
    <t>8.2.8</t>
  </si>
  <si>
    <t xml:space="preserve">ГАЗ 3307 ЭТЛ (электролаборатория)        </t>
  </si>
  <si>
    <t>8.2.9</t>
  </si>
  <si>
    <t>ГАЗ-66 (бригадный грузопассажирский)</t>
  </si>
  <si>
    <t>8.2.10</t>
  </si>
  <si>
    <t xml:space="preserve">ГАЗ 33021 Газель (грузовой) </t>
  </si>
  <si>
    <t>8.2.11</t>
  </si>
  <si>
    <t xml:space="preserve">ГАЗ 3308 (БКМ-317) бурильно-крановая машина) </t>
  </si>
  <si>
    <t>8.2.12</t>
  </si>
  <si>
    <t xml:space="preserve">ГАЗ 3307 (Автогидроподъемник АПТ-17А, в.п 17м.) </t>
  </si>
  <si>
    <t>8.2.13</t>
  </si>
  <si>
    <t>ГАЗ 3110 (легковой)</t>
  </si>
  <si>
    <t>8.2.14</t>
  </si>
  <si>
    <t>ГАЗ-6601 (бригадный грузопассажирский)</t>
  </si>
  <si>
    <t>8.2.15</t>
  </si>
  <si>
    <t>ГАЗ 330730 (грузовой бортовой)</t>
  </si>
  <si>
    <t>8.2.16</t>
  </si>
  <si>
    <t xml:space="preserve">ГАЗ 3308 (Автогидроподъемник АТП-14.0, в.п 14м.) </t>
  </si>
  <si>
    <t>8.2.17</t>
  </si>
  <si>
    <t>ГАЗ-31105 (легковой)</t>
  </si>
  <si>
    <t>8.2.18</t>
  </si>
  <si>
    <t xml:space="preserve">ГАЗ-22177 "Соболь" (Грузопассажирский) </t>
  </si>
  <si>
    <t>8.2.19</t>
  </si>
  <si>
    <t>ГАЗ 322132 (автобус 14 мест)</t>
  </si>
  <si>
    <t>8.2.20</t>
  </si>
  <si>
    <t>ГАЗ 2705 (грузопассажирский)</t>
  </si>
  <si>
    <t>8.2.21</t>
  </si>
  <si>
    <t>ГАЗ-33081 (электролаборатория ЭТЛ-35)</t>
  </si>
  <si>
    <t>8.2.22</t>
  </si>
  <si>
    <t xml:space="preserve">ГАЗ-66 ЭТЛ (электролаборатория) </t>
  </si>
  <si>
    <t>8.2.23</t>
  </si>
  <si>
    <t>ГАЗ 52 (масловоз)</t>
  </si>
  <si>
    <t>8.2.24</t>
  </si>
  <si>
    <t>8.2.25</t>
  </si>
  <si>
    <t xml:space="preserve">КАМАЗ-65115 (самосвал) </t>
  </si>
  <si>
    <t>8.2.26</t>
  </si>
  <si>
    <t xml:space="preserve">КАМАЗ-55111 (самосвал) </t>
  </si>
  <si>
    <t>8.2.27</t>
  </si>
  <si>
    <t>КАМАЗ 54115-15 (Сед. Тягач)</t>
  </si>
  <si>
    <t>8.2.28</t>
  </si>
  <si>
    <t xml:space="preserve">МАЗ 5337 (автокран г.п.16т) </t>
  </si>
  <si>
    <t>8.2.29</t>
  </si>
  <si>
    <t>МАЗ-54329 (седельный тягач)</t>
  </si>
  <si>
    <t>8.2.30</t>
  </si>
  <si>
    <t>МАЗ-64229 (седельный тягач, полуприцеп низкорамный)</t>
  </si>
  <si>
    <t>8.2.31</t>
  </si>
  <si>
    <t>МАЗ-5334 (автокран СМК-10 г.п.10 т.)</t>
  </si>
  <si>
    <t>8.2.32</t>
  </si>
  <si>
    <t xml:space="preserve">МАЗ 5337, КС3577/3 (автокран г.п.14т) </t>
  </si>
  <si>
    <t>8.2.33</t>
  </si>
  <si>
    <t>Урал 4320 (многофункциональное (автоподъемник, кран-манипулятор, бурильно-крановая машина)</t>
  </si>
  <si>
    <t>8.2.34</t>
  </si>
  <si>
    <t xml:space="preserve">УРАЛ 4320 (тягач лесовоз) </t>
  </si>
  <si>
    <t>8.2.35</t>
  </si>
  <si>
    <t>Т-700А (трактор колесный, отвал)</t>
  </si>
  <si>
    <t>8.2.36</t>
  </si>
  <si>
    <t xml:space="preserve">Т-150 К  (трактор колесный) </t>
  </si>
  <si>
    <t>8.2.37</t>
  </si>
  <si>
    <t xml:space="preserve">Т-150К (трактор колесный) </t>
  </si>
  <si>
    <t>8.2.38</t>
  </si>
  <si>
    <t>ЮМЗ (трактор, экскаватор ЭО-2621)</t>
  </si>
  <si>
    <t>8.2.39</t>
  </si>
  <si>
    <t>МТЗ-80 (трактор, бурильная машина БМ-203)</t>
  </si>
  <si>
    <t>8.2.40</t>
  </si>
  <si>
    <t xml:space="preserve">МТЗ-82 (трактор, бурильная машина БМ-203). </t>
  </si>
  <si>
    <t>8.2.41</t>
  </si>
  <si>
    <t>МТЗ-80 (трактор, погрузчик СНУ-0,5)</t>
  </si>
  <si>
    <t>8.2.42</t>
  </si>
  <si>
    <t>МТЗ 82 (трактор колесный с плугом)</t>
  </si>
  <si>
    <t>8.2.43</t>
  </si>
  <si>
    <t xml:space="preserve">ГАЗ-33073 (телескопическая вышка ТВ-26 в.п. 26) </t>
  </si>
  <si>
    <t>8.2.44</t>
  </si>
  <si>
    <t xml:space="preserve">ГАЗ-3308 (Автогидроподъемник АТП-14.0, в.п 14м.) </t>
  </si>
  <si>
    <t>8.2.45</t>
  </si>
  <si>
    <t xml:space="preserve">ГАЗ-33081 (БКМ-317) бурильно-крановая машина) </t>
  </si>
  <si>
    <t>8.2.46</t>
  </si>
  <si>
    <t>ЛИАЗ-677 (автобус 42 места)</t>
  </si>
  <si>
    <t>8.2.47</t>
  </si>
  <si>
    <t xml:space="preserve">ПАЗ 3205 Автобус </t>
  </si>
  <si>
    <t>8.2.48</t>
  </si>
  <si>
    <t>ПАЗ 37421 (автобус 29 мест)</t>
  </si>
  <si>
    <t>8.2.49</t>
  </si>
  <si>
    <t>УАЗ 390994 грузопассажирский</t>
  </si>
  <si>
    <t>8.2.50</t>
  </si>
  <si>
    <t>УАЗ 39099 грузопассажирский</t>
  </si>
  <si>
    <t>8.2.51</t>
  </si>
  <si>
    <t>УАЗ 315148 (легковой)</t>
  </si>
  <si>
    <t>8.2.52</t>
  </si>
  <si>
    <t xml:space="preserve">УАЗ-2206 </t>
  </si>
  <si>
    <t>8.2.53</t>
  </si>
  <si>
    <t>УАЗ 3303 (грузовой бортовой)</t>
  </si>
  <si>
    <t>8.2.54</t>
  </si>
  <si>
    <t>УАЗ-390995 (бригадный грузопассажирский)</t>
  </si>
  <si>
    <t>8.2.55</t>
  </si>
  <si>
    <t>ВАЗ-21213 (легковой)</t>
  </si>
  <si>
    <t>8.2.56</t>
  </si>
  <si>
    <t>ВАЗ-213110 (легковой)</t>
  </si>
  <si>
    <t>8.2.57</t>
  </si>
  <si>
    <t xml:space="preserve">ВАЗ 21074 (легковой) </t>
  </si>
  <si>
    <t>8.2.58</t>
  </si>
  <si>
    <t>Шевроле-Нива (легковой)</t>
  </si>
  <si>
    <t>8.2.59</t>
  </si>
  <si>
    <t>Нисан-патрол (легковой)</t>
  </si>
  <si>
    <t>8.2.60</t>
  </si>
  <si>
    <t>KIA SPORTAGE (легковой)</t>
  </si>
  <si>
    <t>8.2.61</t>
  </si>
  <si>
    <t xml:space="preserve">КАМАЗ-43118 (автоподъемник в.п. 28м.) </t>
  </si>
  <si>
    <t>ПО Северные электрические сети</t>
  </si>
  <si>
    <t>8.2.62</t>
  </si>
  <si>
    <t>Автокран КС 45721 на базе КАМАЗ 43118 Н658НС</t>
  </si>
  <si>
    <t>8.2.63</t>
  </si>
  <si>
    <t>Автокран КС 45721 на базе УРАЛ 4320 О488АХ</t>
  </si>
  <si>
    <t>8.2.64</t>
  </si>
  <si>
    <t>Автоподъемник АП-17А на базе ГАЗ 3307 У284МЕ</t>
  </si>
  <si>
    <t>8.2.65</t>
  </si>
  <si>
    <t>Автоподъемник ПМС-328-01 на базе УРАЛ 4320 Р600ЕЕ</t>
  </si>
  <si>
    <t>8.2.66</t>
  </si>
  <si>
    <t>Автоподъемник 3732V1 АГП-14Т на базе ГАЗ-33081 А 835 РХ 161</t>
  </si>
  <si>
    <t>8.2.67</t>
  </si>
  <si>
    <t>КАМАЗ 5328 LN Седельный тягач с КМУ  Х 251 СР 161</t>
  </si>
  <si>
    <t>8.2.68</t>
  </si>
  <si>
    <t>ТРЭКОЛ-39041 внедорожное транспортное средство 61 ЕА 18-48</t>
  </si>
  <si>
    <t>8.2.69</t>
  </si>
  <si>
    <t>ГАЗ-27057 Электротехническая лаборатория 35 кВ О 182 РТ 161</t>
  </si>
  <si>
    <t>8.2.70</t>
  </si>
  <si>
    <t>ЭТЛ УАЗ-3962 В431АУ</t>
  </si>
  <si>
    <t>8.2.71</t>
  </si>
  <si>
    <t>Экскаватор ЭО-2628 МТЗ-80 НР8010</t>
  </si>
  <si>
    <t>8.2.72</t>
  </si>
  <si>
    <t>ГАЗ-27057 грузовой фургон А 836 РХ 161</t>
  </si>
  <si>
    <t>8.2.73</t>
  </si>
  <si>
    <t>Автокран КС-2561К1 на автомобиле ЗИЛ-130 К948МН</t>
  </si>
  <si>
    <t>8.2.74</t>
  </si>
  <si>
    <t>Трактор КРТ 3 с мульчером  RAM 2200  61ОМ 7347</t>
  </si>
  <si>
    <t>8.2.75</t>
  </si>
  <si>
    <t>Автобус специальный 3284-0000010-03 на ГАЗ -33081 А 834 РХ 161</t>
  </si>
  <si>
    <t>8.2.76</t>
  </si>
  <si>
    <t>ГАЗ-33081 Чайка-сервис 27844К - бортовой с двухрядной кабиной А 837 РХ 161</t>
  </si>
  <si>
    <t>8.2.77</t>
  </si>
  <si>
    <t>Автокран МСК -87 на базе ЗИЛ 130 У378ВС 161</t>
  </si>
  <si>
    <t>8.2.78</t>
  </si>
  <si>
    <t>ЗИЛ-4948 самосвал С842ЕА</t>
  </si>
  <si>
    <t>8.2.79</t>
  </si>
  <si>
    <t>Автоподъемник ВС-18МС на базе ЗИЛ-131 У298МЕ</t>
  </si>
  <si>
    <t>8.2.80</t>
  </si>
  <si>
    <t>Автоподъемник ВС-18.01МС на базе ГАЗ-3307 К964МН</t>
  </si>
  <si>
    <t>8.2.81</t>
  </si>
  <si>
    <t>БКМ на базе Т-150К НР8011</t>
  </si>
  <si>
    <t>8.2.82</t>
  </si>
  <si>
    <t>Автокран КС-3574 на базе УРАЛ-5557 К962МН</t>
  </si>
  <si>
    <t>8.2.83</t>
  </si>
  <si>
    <t>Подъемник самоходный стреловой ПСС-141.29Э  на шасси КАМАЗ                       43118-50 У423ТН 161</t>
  </si>
  <si>
    <t>8.2.84</t>
  </si>
  <si>
    <t>БКМ-317-01 на базе  ГАЗ-3897 К192ОР 161</t>
  </si>
  <si>
    <r>
      <rPr>
        <vertAlign val="superscript"/>
        <sz val="12"/>
        <rFont val="Times New Roman"/>
        <family val="1"/>
        <charset val="204"/>
      </rPr>
      <t>2</t>
    </r>
    <r>
      <rPr>
        <sz val="12"/>
        <rFont val="Times New Roman"/>
        <family val="1"/>
        <charset val="204"/>
      </rPr>
      <t xml:space="preserve">В единичных расценках на работы не учтены затраты на проезд работников и техники к месту проведения работ и обратно. При определении стоимости работ необходимо дополнительно учитывать затраты на проезд работников и техники к месту проведения работ и обратно с помощью расценок раздела 8.2. </t>
    </r>
  </si>
  <si>
    <r>
      <rPr>
        <vertAlign val="superscript"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>Услуги по отключению / подключению для граждан потребителей электрической энергии, расходы по которым не включены в тариф на услуги по передаче электрической энергии. Размер компенсации ограничен п. 121(1) Постановления Правительства РФ от 06.05.2011 № 354 "О предоставлении коммунальных услуг собственникам и пользователям помещений в многоквартирных домах и жилых домов"; п. 20 Правил полного и (или) частичного ограничения режима потребления электрической энергии, утвержденных Постановлением Правительства РФ от 4.05.2012 № 442 (в редакции Постановления Правительства Российской Федерации от 19 декабря 2025 г. № 2075 "О внесении изменений в некоторые акты Правительства Российской Федерации по вопросам организации коммерческого учета электрической энергии на розничных рынках электрической энергии и при оказании коммунальных услуг по электроснабжению и технологического присоединения энергопринимающих устройств потребителей электрической энергии к электрическим сетям").</t>
    </r>
  </si>
  <si>
    <r>
      <rPr>
        <vertAlign val="superscript"/>
        <sz val="12"/>
        <rFont val="Times New Roman"/>
        <family val="1"/>
        <charset val="204"/>
      </rPr>
      <t>4</t>
    </r>
    <r>
      <rPr>
        <sz val="12"/>
        <rFont val="Times New Roman"/>
        <family val="1"/>
        <charset val="204"/>
      </rPr>
      <t xml:space="preserve">Стоимость услуги является ориентировочной и подлежит уточнению при заключении договора с Заявителем, зависит от необходимого Заявителю объема информации и степени сложности запроса. </t>
    </r>
  </si>
  <si>
    <r>
      <rPr>
        <vertAlign val="superscript"/>
        <sz val="12"/>
        <rFont val="Times New Roman"/>
        <family val="1"/>
        <charset val="204"/>
      </rPr>
      <t>5</t>
    </r>
    <r>
      <rPr>
        <sz val="12"/>
        <rFont val="Times New Roman"/>
        <family val="1"/>
        <charset val="204"/>
      </rPr>
      <t>Размер компенсации ограничен условием, изложенным в пункте 79 "Правил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сетям", утвержденных Постановлением Правительства РФ от 27 декабря 2004 г. N 861.</t>
    </r>
  </si>
  <si>
    <t>Приложение № 8</t>
  </si>
  <si>
    <t xml:space="preserve">Ед.изм. </t>
  </si>
  <si>
    <t>Итого с НДС</t>
  </si>
  <si>
    <t>А - постоянная составляющая</t>
  </si>
  <si>
    <t>В - переменная составляющая</t>
  </si>
  <si>
    <t>Итого</t>
  </si>
  <si>
    <t>8.3.</t>
  </si>
  <si>
    <r>
      <t>Исполнение надзорных функций при проведении работ по перемещению объектов электроэнергетики</t>
    </r>
    <r>
      <rPr>
        <vertAlign val="superscript"/>
        <sz val="12"/>
        <rFont val="Times New Roman"/>
        <family val="1"/>
        <charset val="204"/>
      </rPr>
      <t>5</t>
    </r>
  </si>
  <si>
    <t>8.3.1</t>
  </si>
  <si>
    <r>
      <t>Проведение работ по переустройству/перемещению ВЛ 0,4-10 кВ</t>
    </r>
    <r>
      <rPr>
        <b/>
        <vertAlign val="superscript"/>
        <sz val="12"/>
        <rFont val="Times New Roman"/>
        <family val="1"/>
        <charset val="204"/>
      </rPr>
      <t>6</t>
    </r>
  </si>
  <si>
    <t>8.3.1.1</t>
  </si>
  <si>
    <t>Подготовка заключения, подготовка и выдача технического задания (технических условий),расчета стартовой стоимости на перемещение/перекладку ВЛ 0,4-10 кВ</t>
  </si>
  <si>
    <t>1 ТУ</t>
  </si>
  <si>
    <t>8.3.1.2</t>
  </si>
  <si>
    <t>Согласование проектной документации</t>
  </si>
  <si>
    <t>1 проект</t>
  </si>
  <si>
    <t>8.3.1.3</t>
  </si>
  <si>
    <t>Согласование проектов производства работ</t>
  </si>
  <si>
    <t>8.3.1.4</t>
  </si>
  <si>
    <t>Организация допуска Заказчика (подрядчиков) к объектам электроэнергетики для производства работ</t>
  </si>
  <si>
    <t>1 договор / день / объект</t>
  </si>
  <si>
    <t>8.3.1.5</t>
  </si>
  <si>
    <t>Организация технического надзора за производством строительно-монтажных работ в части обеспечения безопасности объектов электроэнергетики</t>
  </si>
  <si>
    <t>8.3.1.6</t>
  </si>
  <si>
    <t>Участие в работе комиссии по приемке перемещенных объектов электроэнергетики</t>
  </si>
  <si>
    <t>1 договор / день</t>
  </si>
  <si>
    <t>8.3.2</t>
  </si>
  <si>
    <r>
      <t>Проведение работ по переустройству/перемещению ВЛ 35-110 кВ</t>
    </r>
    <r>
      <rPr>
        <b/>
        <vertAlign val="superscript"/>
        <sz val="12"/>
        <rFont val="Times New Roman"/>
        <family val="1"/>
        <charset val="204"/>
      </rPr>
      <t>6</t>
    </r>
  </si>
  <si>
    <t>8.3.2.1</t>
  </si>
  <si>
    <t>Подготовка заключения, подготовка и выдача технического задания (технических условий),расчета стартовой стоимости на перемещение/перекладку ВЛ 35-110 кВ</t>
  </si>
  <si>
    <t>8.3.2.2</t>
  </si>
  <si>
    <t>8.3.2.3</t>
  </si>
  <si>
    <t>8.3.2.4</t>
  </si>
  <si>
    <t>Организация допуска Подрядчика к объектам электроэнергетики для производства работ</t>
  </si>
  <si>
    <t>8.3.2.5</t>
  </si>
  <si>
    <t>8.3.2.6</t>
  </si>
  <si>
    <t>8.3.3</t>
  </si>
  <si>
    <r>
      <t>Проведение работ по переустройству/перемещению КЛ 0,4-10 кВ</t>
    </r>
    <r>
      <rPr>
        <b/>
        <vertAlign val="superscript"/>
        <sz val="12"/>
        <rFont val="Times New Roman"/>
        <family val="1"/>
        <charset val="204"/>
      </rPr>
      <t>6</t>
    </r>
  </si>
  <si>
    <t>8.3.3.1</t>
  </si>
  <si>
    <t>Подготовка заключения, подготовка и выдача технического задания (технических условий), расчета стартовой стоимости на перемещение/перекладку КЛ 0,4-10 кВ</t>
  </si>
  <si>
    <t>1 ТУ / 1 объект</t>
  </si>
  <si>
    <t>8.3.3.2</t>
  </si>
  <si>
    <t>8.3.3.3</t>
  </si>
  <si>
    <t>8.3.3.4</t>
  </si>
  <si>
    <t>8.3.3.5</t>
  </si>
  <si>
    <t>8.3.3.6</t>
  </si>
  <si>
    <t>Участие в работе комиссии по приемке КЛ</t>
  </si>
  <si>
    <t>1 договор</t>
  </si>
  <si>
    <t>8.3.4</t>
  </si>
  <si>
    <r>
      <t>Проведение работ по переустройству/перемещению КЛ 35-110 кВ</t>
    </r>
    <r>
      <rPr>
        <b/>
        <vertAlign val="superscript"/>
        <sz val="12"/>
        <rFont val="Times New Roman"/>
        <family val="1"/>
        <charset val="204"/>
      </rPr>
      <t>6</t>
    </r>
  </si>
  <si>
    <t>8.3.4.1</t>
  </si>
  <si>
    <t>Подготовка заключения, подготовка и выдача технического задания (технических условий),расчета стартовой стоимости на перемещение/перекладку КЛ 35-110 кВ</t>
  </si>
  <si>
    <t>8.3.4.2</t>
  </si>
  <si>
    <t>8.3.4.3</t>
  </si>
  <si>
    <t>8.3.4.4</t>
  </si>
  <si>
    <t>8.3.4.5</t>
  </si>
  <si>
    <t>8.3.4.6</t>
  </si>
  <si>
    <t>8.3.5</t>
  </si>
  <si>
    <r>
      <t>Проведение работ по переустройству/перемещению кабельных линий связи</t>
    </r>
    <r>
      <rPr>
        <b/>
        <vertAlign val="superscript"/>
        <sz val="12"/>
        <rFont val="Times New Roman"/>
        <family val="1"/>
        <charset val="204"/>
      </rPr>
      <t>6</t>
    </r>
  </si>
  <si>
    <t>8.3.5.1</t>
  </si>
  <si>
    <t>Подготовка заключения, подготовка и выдача технического задания (технических условий), расчета стартовой стоимости на перемещение/перекладку КЛС</t>
  </si>
  <si>
    <t>8.3.5.2</t>
  </si>
  <si>
    <t>8.3.5.3</t>
  </si>
  <si>
    <t>8.3.5.4</t>
  </si>
  <si>
    <t>8.3.5.5</t>
  </si>
  <si>
    <t>8.3.5.6</t>
  </si>
  <si>
    <t>Участие в работе комиссии по приемке КЛС</t>
  </si>
  <si>
    <t>8.4</t>
  </si>
  <si>
    <r>
      <t xml:space="preserve">Услуги по предоставлению информации пользователям инфраструктуры </t>
    </r>
    <r>
      <rPr>
        <vertAlign val="superscript"/>
        <sz val="12"/>
        <rFont val="Times New Roman"/>
        <family val="1"/>
        <charset val="204"/>
      </rPr>
      <t>5</t>
    </r>
  </si>
  <si>
    <t>8.4.1</t>
  </si>
  <si>
    <r>
      <t xml:space="preserve"> Строительство и эксплуатация ВОЛС на воздушных линиях электропередачи 0,4-10 кВ</t>
    </r>
    <r>
      <rPr>
        <b/>
        <vertAlign val="superscript"/>
        <sz val="12"/>
        <rFont val="Times New Roman"/>
        <family val="1"/>
        <charset val="204"/>
      </rPr>
      <t>6</t>
    </r>
  </si>
  <si>
    <t>8.4.1.1</t>
  </si>
  <si>
    <t>Предоставление информации пользователям инфраструктуры ПАО "Россети Юг"</t>
  </si>
  <si>
    <t>8.4.1.1.1</t>
  </si>
  <si>
    <t>Выполнение работ по осмотру, измерению, обследованию объектов электросетевого хозяйства ПАО "Россети Юг", в целях предоставления информации пользователям о наличии (отсутстия) технологической возможности предоставления доступа к объекту инфраструктуры ПАО "Россети Юг"</t>
  </si>
  <si>
    <t>8.4.1.1.2</t>
  </si>
  <si>
    <t>Подготовка информации в соответствии с запросом пользователя инфраструктуры</t>
  </si>
  <si>
    <t>8.4.2</t>
  </si>
  <si>
    <r>
      <t>Строительство и эксплуатация ВОЛС на воздушных линиях электропередачи 35-110 кВ</t>
    </r>
    <r>
      <rPr>
        <b/>
        <vertAlign val="superscript"/>
        <sz val="12"/>
        <rFont val="Times New Roman"/>
        <family val="1"/>
        <charset val="204"/>
      </rPr>
      <t>6</t>
    </r>
  </si>
  <si>
    <t>8.4.2.1</t>
  </si>
  <si>
    <t>8.4.2.1.1</t>
  </si>
  <si>
    <t>8.4.2.2.2</t>
  </si>
  <si>
    <t>8.4.3</t>
  </si>
  <si>
    <r>
      <t>Строительство и эксплуатация ВОЛС на воздушных линиях электропередачи 0,4 -110 кВ</t>
    </r>
    <r>
      <rPr>
        <b/>
        <vertAlign val="superscript"/>
        <sz val="12"/>
        <rFont val="Times New Roman"/>
        <family val="1"/>
        <charset val="204"/>
      </rPr>
      <t>6</t>
    </r>
  </si>
  <si>
    <t>8.4.3.1</t>
  </si>
  <si>
    <t>8.4.3.1.1</t>
  </si>
  <si>
    <t>8.4.3.2.1</t>
  </si>
  <si>
    <t>8.4.4.</t>
  </si>
  <si>
    <r>
      <t>Проектно-изыскательские работы по строительству волоконно-оптических линий связи (ВОЛС) клиента (в том числе предпроектное обследование проектируемой трассы ВОЛС и разработка рабочей документации)</t>
    </r>
    <r>
      <rPr>
        <vertAlign val="superscript"/>
        <sz val="12"/>
        <rFont val="Times New Roman"/>
        <family val="1"/>
        <charset val="204"/>
      </rPr>
      <t>6</t>
    </r>
  </si>
  <si>
    <t>8.5</t>
  </si>
  <si>
    <r>
      <t>Подготовка и выдача документов для формирования соглашения о компенсации при переустройстве ВЛ, КЛ и линии связи в составе переустраиваемого объекта филиала</t>
    </r>
    <r>
      <rPr>
        <b/>
        <vertAlign val="superscript"/>
        <sz val="12"/>
        <rFont val="Times New Roman"/>
        <family val="1"/>
        <charset val="204"/>
      </rPr>
      <t>6</t>
    </r>
  </si>
  <si>
    <t>8.5.1</t>
  </si>
  <si>
    <t>Подготовка и выдача документов для формирования соглашения о компенсации при переустройстве ВЛ 0,4-10 кВ и линии связи в составе переустраиваемой ВЛ</t>
  </si>
  <si>
    <t>1 заявка
/1 объект
 /1 СКП</t>
  </si>
  <si>
    <t>8.5.2</t>
  </si>
  <si>
    <t>Подготовка и выдача документов для формирования соглашения о компенсации при переустройстве ВЛ 35-110 кВ и линии связи в составе переустраиваемой ВЛ</t>
  </si>
  <si>
    <t>8.5.3</t>
  </si>
  <si>
    <t>Подготовка и выдача документов для формирования соглашения о компенсации при переустройстве КЛ 0,4-10 кВ</t>
  </si>
  <si>
    <t>8.5.4</t>
  </si>
  <si>
    <t xml:space="preserve"> Подготовка и выдача документов для формирования соглашения о компенсации при переустройстве КЛ 35-110 кВ</t>
  </si>
  <si>
    <t>8.5.5</t>
  </si>
  <si>
    <t>Подготовка и выдача документов для формирования соглашения о компенсации при переустройстве ТП 6-10 кВ</t>
  </si>
  <si>
    <t>8.5.6</t>
  </si>
  <si>
    <t>Подготовка и выдача документов для формирования соглашения о компенсации при переустройстве ПС 35-110 кВ</t>
  </si>
  <si>
    <t>8.5.7</t>
  </si>
  <si>
    <t xml:space="preserve">Подготовка и выдача документов для формирования соглашения о компенсации при переустройстве линии связи </t>
  </si>
  <si>
    <t>8.6.</t>
  </si>
  <si>
    <r>
      <t>Подготовка и выдача технических условий (требований) на пересечение/параллельное следование с объектами электросетевого хозяйства филиала</t>
    </r>
    <r>
      <rPr>
        <b/>
        <vertAlign val="superscript"/>
        <sz val="12"/>
        <rFont val="Times New Roman"/>
        <family val="1"/>
        <charset val="204"/>
      </rPr>
      <t>6</t>
    </r>
  </si>
  <si>
    <t>8.6.1</t>
  </si>
  <si>
    <t xml:space="preserve"> Работы связанные с получением/выполнением технических условий (требований) на пересечение/параллельное следование ВЛ 0,4-10 кВ</t>
  </si>
  <si>
    <t>8.6.1.1</t>
  </si>
  <si>
    <t>Подготовка и выдача технических предложений (технических условий, технического задания) на пересечение/параллельное следование ВЛ 0,4-10 кВ</t>
  </si>
  <si>
    <t>1 ТУ/1 объект</t>
  </si>
  <si>
    <t>8.6.1.2</t>
  </si>
  <si>
    <t>8.6.1.3</t>
  </si>
  <si>
    <t>8.6.1.4</t>
  </si>
  <si>
    <t>8.6.1.5</t>
  </si>
  <si>
    <t>8.6.2</t>
  </si>
  <si>
    <t>Работы связанные с получением/выполнением технических условий (требований) на пересечение/параллельное следование ВЛ 35-110 кВ</t>
  </si>
  <si>
    <t>8.6.2.1</t>
  </si>
  <si>
    <t>Подготовка и выдача технических предложений (технических условий, технического задания) на пересечение/параллельное следование ВЛ 35-110 кВ</t>
  </si>
  <si>
    <t>8.6.2.2</t>
  </si>
  <si>
    <t>8.6.2.3</t>
  </si>
  <si>
    <t>8.6.2.4</t>
  </si>
  <si>
    <t>8.6.2.5</t>
  </si>
  <si>
    <t>8.6.3</t>
  </si>
  <si>
    <t>Работы связанные с получением/выполнением технических условий (требований) на пересечение/параллельное следование КЛ 0,4-10 кВ</t>
  </si>
  <si>
    <t>8.6.3.1</t>
  </si>
  <si>
    <t>8.6.3.2</t>
  </si>
  <si>
    <t>8.6.3.3</t>
  </si>
  <si>
    <t>8.6.3.4</t>
  </si>
  <si>
    <t>8.6.3.5</t>
  </si>
  <si>
    <t>8.6.4</t>
  </si>
  <si>
    <t>Работы связанные с получением/выполнением технических условий (требований) на пересечение/параллельное следование КЛ 35-110 кВ</t>
  </si>
  <si>
    <t>8.6.4.1</t>
  </si>
  <si>
    <t>8.6.4.2</t>
  </si>
  <si>
    <t>8.6.4.3</t>
  </si>
  <si>
    <t>8.6.4.4</t>
  </si>
  <si>
    <t>8.6.4.5</t>
  </si>
  <si>
    <t>8.6.5</t>
  </si>
  <si>
    <t>Работы связанные с получением/выполнением технических условий (требований) на пересечение/параллельное следование КЛС</t>
  </si>
  <si>
    <t>8.6.5.1</t>
  </si>
  <si>
    <t>8.6.5.2</t>
  </si>
  <si>
    <t>8.6.5.3</t>
  </si>
  <si>
    <t>8.6.5.4</t>
  </si>
  <si>
    <t>8.6.5.5</t>
  </si>
  <si>
    <t>8.7.</t>
  </si>
  <si>
    <t>Производство и реализация теплоэнергии</t>
  </si>
  <si>
    <t>В соответствии с утвержденными тарифами</t>
  </si>
  <si>
    <r>
      <rPr>
        <vertAlign val="superscript"/>
        <sz val="12"/>
        <rFont val="Times New Roman"/>
        <family val="1"/>
        <charset val="204"/>
      </rPr>
      <t>6</t>
    </r>
    <r>
      <rPr>
        <sz val="12"/>
        <rFont val="Times New Roman"/>
        <family val="1"/>
        <charset val="204"/>
      </rPr>
      <t xml:space="preserve">В стоимости работ не учтены затраты на проезд работников и техники к месту проведения работ и обратно. При определении стоимости работ необходимо дополнительно учитывать затраты на проезд работников и техники к месту проведения работ и обратно с помощью расценок раздела 8.2. При определении стоимости услуг с использованием данных расценок при изменении физического объема услуги изменяется пропорционально количеству только стоимость, зависящая от переменной части расценки. Например, Стоимость Услуг без учета НДС = Постоянная часть расценки + Переменная часть расценки * Физический объем услуги, руб.    </t>
    </r>
  </si>
  <si>
    <t>Г.Н. Репникова</t>
  </si>
  <si>
    <t>Е.Ю. Зверев</t>
  </si>
  <si>
    <t>1.5.3.2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</si>
  <si>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>В стоимости услуг не учтены затраты на электроснабжение системы видеонаблюдения, а также подвес на опоре кабеля (провода), не принадлежащего ПАО "Россети Юг". Электроснабжение системы видеонаблюдения должно осуществляться по договору энергоснабжения с гарантирующим поставщиком.</t>
    </r>
  </si>
  <si>
    <t>Предоставление места на опоре ВЛ 0,4-10 кВ для размещения кабеля (провода) электроснабжения, не принадлежащего ПАО "Россети Юг"</t>
  </si>
  <si>
    <t>1.5.3.2.1</t>
  </si>
  <si>
    <t>1.5.3.2.2</t>
  </si>
  <si>
    <t xml:space="preserve">Предоставление места на опоре ВЛ 0,4 кВ для размещения кабеля (провода) электроснабжения </t>
  </si>
  <si>
    <t xml:space="preserve">Предоставление места на опоре ВЛ 6-10 кВ для размещения кабеля (провода) электроснабжения </t>
  </si>
  <si>
    <r>
      <t>Предоставление места на опоре ВЛ 0,4-10 кВ для размещения оборудования видеонаблюдения, распределительной коробки</t>
    </r>
    <r>
      <rPr>
        <vertAlign val="superscript"/>
        <sz val="11"/>
        <rFont val="Times New Roman"/>
        <family val="1"/>
        <charset val="204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</si>
</sst>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_-* #,##0.00_р_._-;\-* #,##0.00_р_._-;_-* &quot;-&quot;??_р_._-;_-@_-"/>
  </numFmts>
  <fonts count="18" x14ac:knownFonts="1">
    <font>
      <sz val="11"/>
      <color theme="1"/>
      <name val="Calibri"/>
      <scheme val="minor"/>
    </font>
    <font>
      <sz val="10"/>
      <name val="Arial Cyr"/>
    </font>
    <font>
      <sz val="10"/>
      <name val="Helv"/>
    </font>
    <font>
      <sz val="11"/>
      <color indexed="2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11"/>
      <name val="Times New Roman"/>
      <family val="1"/>
      <charset val="204"/>
    </font>
    <font>
      <sz val="14"/>
      <color indexed="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3"/>
      <color indexed="2"/>
      <name val="Times New Roman"/>
      <family val="1"/>
      <charset val="204"/>
    </font>
    <font>
      <sz val="13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2"/>
      <name val="Times New Roman"/>
      <family val="1"/>
      <charset val="204"/>
    </font>
    <font>
      <vertAlign val="superscript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164" fontId="14" fillId="0" borderId="0" applyFont="0" applyFill="0" applyBorder="0" applyProtection="0"/>
    <xf numFmtId="165" fontId="1" fillId="0" borderId="0" applyFont="0" applyFill="0" applyBorder="0" applyProtection="0"/>
  </cellStyleXfs>
  <cellXfs count="148">
    <xf numFmtId="0" fontId="0" fillId="0" borderId="0" xfId="0"/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9" fillId="2" borderId="0" xfId="0" applyFont="1" applyFill="1" applyAlignment="1">
      <alignment vertical="top"/>
    </xf>
    <xf numFmtId="0" fontId="10" fillId="2" borderId="0" xfId="0" applyFont="1" applyFill="1" applyAlignment="1">
      <alignment vertical="top"/>
    </xf>
    <xf numFmtId="0" fontId="5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/>
    </xf>
    <xf numFmtId="164" fontId="5" fillId="2" borderId="0" xfId="0" applyNumberFormat="1" applyFont="1" applyFill="1" applyAlignment="1">
      <alignment vertical="top"/>
    </xf>
    <xf numFmtId="164" fontId="10" fillId="2" borderId="0" xfId="0" applyNumberFormat="1" applyFont="1" applyFill="1" applyAlignment="1">
      <alignment vertical="top"/>
    </xf>
    <xf numFmtId="49" fontId="7" fillId="2" borderId="1" xfId="0" applyNumberFormat="1" applyFont="1" applyFill="1" applyBorder="1" applyAlignment="1">
      <alignment horizontal="center" vertical="top"/>
    </xf>
    <xf numFmtId="4" fontId="7" fillId="2" borderId="1" xfId="0" applyNumberFormat="1" applyFont="1" applyFill="1" applyBorder="1" applyAlignment="1">
      <alignment horizontal="left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/>
    </xf>
    <xf numFmtId="164" fontId="7" fillId="2" borderId="1" xfId="4" applyNumberFormat="1" applyFont="1" applyFill="1" applyBorder="1" applyAlignment="1">
      <alignment vertical="top" wrapText="1"/>
    </xf>
    <xf numFmtId="4" fontId="7" fillId="0" borderId="1" xfId="0" applyNumberFormat="1" applyFont="1" applyBorder="1" applyAlignment="1">
      <alignment horizontal="left" vertical="top" wrapText="1"/>
    </xf>
    <xf numFmtId="49" fontId="5" fillId="0" borderId="1" xfId="2" applyNumberFormat="1" applyFont="1" applyBorder="1" applyAlignment="1">
      <alignment horizontal="center" vertical="top" wrapText="1"/>
    </xf>
    <xf numFmtId="0" fontId="5" fillId="0" borderId="1" xfId="2" applyFont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7" fillId="2" borderId="1" xfId="0" applyNumberFormat="1" applyFont="1" applyFill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top"/>
    </xf>
    <xf numFmtId="164" fontId="7" fillId="0" borderId="1" xfId="4" applyNumberFormat="1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164" fontId="4" fillId="0" borderId="1" xfId="4" applyNumberFormat="1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49" fontId="7" fillId="0" borderId="1" xfId="0" applyNumberFormat="1" applyFont="1" applyBorder="1" applyAlignment="1">
      <alignment horizontal="center" vertical="top"/>
    </xf>
    <xf numFmtId="164" fontId="7" fillId="0" borderId="2" xfId="4" applyNumberFormat="1" applyFont="1" applyBorder="1" applyAlignment="1">
      <alignment vertical="top" wrapText="1"/>
    </xf>
    <xf numFmtId="49" fontId="5" fillId="0" borderId="3" xfId="2" applyNumberFormat="1" applyFont="1" applyBorder="1" applyAlignment="1">
      <alignment horizontal="left" vertical="top" wrapText="1"/>
    </xf>
    <xf numFmtId="49" fontId="5" fillId="0" borderId="1" xfId="2" applyNumberFormat="1" applyFont="1" applyBorder="1" applyAlignment="1">
      <alignment horizontal="left" vertical="top" wrapText="1"/>
    </xf>
    <xf numFmtId="0" fontId="5" fillId="0" borderId="3" xfId="2" applyFont="1" applyBorder="1" applyAlignment="1">
      <alignment vertical="top" wrapText="1"/>
    </xf>
    <xf numFmtId="164" fontId="3" fillId="0" borderId="0" xfId="0" applyNumberFormat="1" applyFont="1" applyAlignment="1">
      <alignment vertical="top"/>
    </xf>
    <xf numFmtId="49" fontId="7" fillId="0" borderId="1" xfId="0" applyNumberFormat="1" applyFont="1" applyBorder="1" applyAlignment="1">
      <alignment horizontal="center" vertical="top" wrapText="1"/>
    </xf>
    <xf numFmtId="16" fontId="7" fillId="2" borderId="1" xfId="0" applyNumberFormat="1" applyFont="1" applyFill="1" applyBorder="1" applyAlignment="1">
      <alignment horizontal="center" vertical="top" wrapText="1"/>
    </xf>
    <xf numFmtId="164" fontId="7" fillId="2" borderId="1" xfId="4" applyNumberFormat="1" applyFont="1" applyFill="1" applyBorder="1" applyAlignment="1">
      <alignment horizontal="center" vertical="top" wrapText="1"/>
    </xf>
    <xf numFmtId="0" fontId="7" fillId="2" borderId="4" xfId="2" applyFont="1" applyFill="1" applyBorder="1" applyAlignment="1">
      <alignment horizontal="left" vertical="top" wrapText="1"/>
    </xf>
    <xf numFmtId="164" fontId="7" fillId="2" borderId="1" xfId="4" applyNumberFormat="1" applyFont="1" applyFill="1" applyBorder="1" applyAlignment="1">
      <alignment vertical="top"/>
    </xf>
    <xf numFmtId="164" fontId="7" fillId="2" borderId="2" xfId="4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/>
    </xf>
    <xf numFmtId="164" fontId="7" fillId="2" borderId="4" xfId="4" applyNumberFormat="1" applyFont="1" applyFill="1" applyBorder="1" applyAlignment="1">
      <alignment vertical="top" wrapText="1"/>
    </xf>
    <xf numFmtId="0" fontId="7" fillId="2" borderId="1" xfId="2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shrinkToFi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shrinkToFit="1"/>
    </xf>
    <xf numFmtId="0" fontId="7" fillId="0" borderId="1" xfId="0" applyFont="1" applyBorder="1" applyAlignment="1">
      <alignment vertical="top" wrapText="1" shrinkToFit="1"/>
    </xf>
    <xf numFmtId="4" fontId="7" fillId="0" borderId="1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7" xfId="0" applyFont="1" applyBorder="1" applyAlignment="1">
      <alignment vertical="top" wrapText="1"/>
    </xf>
    <xf numFmtId="0" fontId="3" fillId="0" borderId="0" xfId="0" applyFont="1"/>
    <xf numFmtId="0" fontId="5" fillId="0" borderId="0" xfId="0" applyFont="1"/>
    <xf numFmtId="4" fontId="7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8" fillId="0" borderId="0" xfId="0" applyFont="1" applyAlignment="1">
      <alignment horizontal="center" vertical="top" wrapText="1"/>
    </xf>
    <xf numFmtId="4" fontId="7" fillId="2" borderId="1" xfId="0" applyNumberFormat="1" applyFont="1" applyFill="1" applyBorder="1" applyAlignment="1">
      <alignment vertical="top"/>
    </xf>
    <xf numFmtId="4" fontId="7" fillId="2" borderId="1" xfId="0" applyNumberFormat="1" applyFont="1" applyFill="1" applyBorder="1" applyAlignment="1">
      <alignment vertical="top" wrapText="1"/>
    </xf>
    <xf numFmtId="4" fontId="5" fillId="2" borderId="0" xfId="0" applyNumberFormat="1" applyFont="1" applyFill="1" applyAlignment="1">
      <alignment vertical="top"/>
    </xf>
    <xf numFmtId="49" fontId="12" fillId="0" borderId="1" xfId="0" applyNumberFormat="1" applyFont="1" applyBorder="1" applyAlignment="1">
      <alignment horizontal="center" vertical="top" wrapText="1"/>
    </xf>
    <xf numFmtId="4" fontId="7" fillId="2" borderId="1" xfId="0" quotePrefix="1" applyNumberFormat="1" applyFont="1" applyFill="1" applyBorder="1" applyAlignment="1">
      <alignment horizontal="center" vertical="top" wrapText="1"/>
    </xf>
    <xf numFmtId="4" fontId="12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 wrapText="1"/>
    </xf>
    <xf numFmtId="4" fontId="7" fillId="0" borderId="5" xfId="0" applyNumberFormat="1" applyFont="1" applyBorder="1" applyAlignment="1">
      <alignment horizontal="justify" vertical="top" wrapText="1"/>
    </xf>
    <xf numFmtId="4" fontId="7" fillId="0" borderId="6" xfId="0" applyNumberFormat="1" applyFont="1" applyBorder="1" applyAlignment="1">
      <alignment horizontal="justify" vertical="top" wrapText="1"/>
    </xf>
    <xf numFmtId="4" fontId="5" fillId="0" borderId="0" xfId="0" applyNumberFormat="1" applyFont="1" applyAlignment="1">
      <alignment vertical="top"/>
    </xf>
    <xf numFmtId="4" fontId="7" fillId="0" borderId="1" xfId="0" applyNumberFormat="1" applyFont="1" applyBorder="1" applyAlignment="1">
      <alignment horizontal="justify" vertical="top" wrapText="1"/>
    </xf>
    <xf numFmtId="4" fontId="3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0" fontId="13" fillId="0" borderId="0" xfId="0" applyFont="1" applyAlignment="1">
      <alignment vertical="top"/>
    </xf>
    <xf numFmtId="49" fontId="4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left" vertical="top" wrapText="1"/>
    </xf>
    <xf numFmtId="1" fontId="4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" fontId="13" fillId="0" borderId="0" xfId="0" applyNumberFormat="1" applyFont="1" applyAlignment="1">
      <alignment vertical="top"/>
    </xf>
    <xf numFmtId="0" fontId="6" fillId="0" borderId="0" xfId="0" applyFont="1" applyAlignment="1">
      <alignment horizontal="left" vertical="top"/>
    </xf>
    <xf numFmtId="4" fontId="8" fillId="0" borderId="0" xfId="0" applyNumberFormat="1" applyFont="1" applyAlignment="1">
      <alignment vertical="top"/>
    </xf>
    <xf numFmtId="49" fontId="5" fillId="2" borderId="1" xfId="0" applyNumberFormat="1" applyFont="1" applyFill="1" applyBorder="1" applyAlignment="1">
      <alignment horizontal="center" vertical="top"/>
    </xf>
    <xf numFmtId="4" fontId="5" fillId="2" borderId="1" xfId="0" applyNumberFormat="1" applyFont="1" applyFill="1" applyBorder="1" applyAlignment="1">
      <alignment horizontal="left" vertical="top" wrapText="1"/>
    </xf>
    <xf numFmtId="49" fontId="7" fillId="0" borderId="0" xfId="0" applyNumberFormat="1" applyFont="1" applyAlignment="1">
      <alignment horizontal="justify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4" fontId="4" fillId="0" borderId="4" xfId="0" applyNumberFormat="1" applyFont="1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top" wrapText="1"/>
    </xf>
    <xf numFmtId="4" fontId="4" fillId="0" borderId="6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4" fontId="7" fillId="2" borderId="4" xfId="4" applyNumberFormat="1" applyFont="1" applyFill="1" applyBorder="1" applyAlignment="1">
      <alignment horizontal="center" vertical="top" wrapText="1"/>
    </xf>
    <xf numFmtId="164" fontId="7" fillId="2" borderId="5" xfId="4" applyNumberFormat="1" applyFont="1" applyFill="1" applyBorder="1" applyAlignment="1">
      <alignment horizontal="center" vertical="top" wrapText="1"/>
    </xf>
    <xf numFmtId="164" fontId="7" fillId="2" borderId="6" xfId="4" applyNumberFormat="1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164" fontId="4" fillId="2" borderId="1" xfId="4" applyNumberFormat="1" applyFont="1" applyFill="1" applyBorder="1" applyAlignment="1">
      <alignment horizontal="center" vertical="top" wrapText="1"/>
    </xf>
    <xf numFmtId="164" fontId="4" fillId="2" borderId="4" xfId="4" applyNumberFormat="1" applyFont="1" applyFill="1" applyBorder="1" applyAlignment="1">
      <alignment horizontal="center" vertical="top" wrapText="1"/>
    </xf>
    <xf numFmtId="164" fontId="4" fillId="2" borderId="5" xfId="4" applyNumberFormat="1" applyFont="1" applyFill="1" applyBorder="1" applyAlignment="1">
      <alignment horizontal="center" vertical="top" wrapText="1"/>
    </xf>
    <xf numFmtId="164" fontId="4" fillId="2" borderId="6" xfId="4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justify" vertical="top" wrapText="1"/>
    </xf>
    <xf numFmtId="4" fontId="12" fillId="0" borderId="5" xfId="0" applyNumberFormat="1" applyFont="1" applyBorder="1" applyAlignment="1">
      <alignment horizontal="justify" vertical="top" wrapText="1"/>
    </xf>
    <xf numFmtId="4" fontId="12" fillId="0" borderId="6" xfId="0" applyNumberFormat="1" applyFont="1" applyBorder="1" applyAlignment="1">
      <alignment horizontal="justify" vertical="top" wrapText="1"/>
    </xf>
    <xf numFmtId="0" fontId="7" fillId="0" borderId="7" xfId="0" applyFont="1" applyBorder="1" applyAlignment="1">
      <alignment horizontal="justify" vertical="top" wrapText="1"/>
    </xf>
    <xf numFmtId="4" fontId="12" fillId="2" borderId="4" xfId="0" applyNumberFormat="1" applyFont="1" applyFill="1" applyBorder="1" applyAlignment="1">
      <alignment horizontal="left" vertical="top" wrapText="1"/>
    </xf>
    <xf numFmtId="4" fontId="12" fillId="2" borderId="5" xfId="0" applyNumberFormat="1" applyFont="1" applyFill="1" applyBorder="1" applyAlignment="1">
      <alignment horizontal="left" vertical="top" wrapText="1"/>
    </xf>
    <xf numFmtId="4" fontId="12" fillId="2" borderId="6" xfId="0" applyNumberFormat="1" applyFont="1" applyFill="1" applyBorder="1" applyAlignment="1">
      <alignment horizontal="left" vertical="top" wrapText="1"/>
    </xf>
    <xf numFmtId="4" fontId="7" fillId="0" borderId="4" xfId="0" applyNumberFormat="1" applyFont="1" applyBorder="1" applyAlignment="1">
      <alignment horizontal="justify" vertical="top" wrapText="1"/>
    </xf>
    <xf numFmtId="4" fontId="7" fillId="0" borderId="5" xfId="0" applyNumberFormat="1" applyFont="1" applyBorder="1" applyAlignment="1">
      <alignment horizontal="justify" vertical="top" wrapText="1"/>
    </xf>
    <xf numFmtId="4" fontId="7" fillId="0" borderId="6" xfId="0" applyNumberFormat="1" applyFont="1" applyBorder="1" applyAlignment="1">
      <alignment horizontal="justify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</cellXfs>
  <cellStyles count="6">
    <cellStyle name="Обычный" xfId="0" builtinId="0"/>
    <cellStyle name="Обычный 2" xfId="1"/>
    <cellStyle name="Обычный 2 2" xfId="2"/>
    <cellStyle name="Стиль 1" xfId="3"/>
    <cellStyle name="Финансовый" xfId="4" builtinId="3"/>
    <cellStyle name="Финансовый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54"/>
  <sheetViews>
    <sheetView tabSelected="1" view="pageBreakPreview" topLeftCell="A26" zoomScale="85" workbookViewId="0">
      <selection activeCell="D44" sqref="D44"/>
    </sheetView>
  </sheetViews>
  <sheetFormatPr defaultColWidth="9.140625" defaultRowHeight="15.75" x14ac:dyDescent="0.25"/>
  <cols>
    <col min="1" max="1" width="11.28515625" style="2" bestFit="1" customWidth="1"/>
    <col min="2" max="2" width="83.5703125" style="1" customWidth="1"/>
    <col min="3" max="3" width="17.140625" style="1" customWidth="1"/>
    <col min="4" max="4" width="13.28515625" style="3" customWidth="1"/>
    <col min="5" max="5" width="14.28515625" style="3" customWidth="1"/>
    <col min="6" max="6" width="17.140625" style="3" customWidth="1"/>
    <col min="7" max="7" width="14.85546875" style="3" customWidth="1"/>
    <col min="8" max="8" width="13.7109375" style="3" customWidth="1"/>
    <col min="9" max="16384" width="9.140625" style="1"/>
  </cols>
  <sheetData>
    <row r="1" spans="1:8" s="4" customFormat="1" ht="18.75" x14ac:dyDescent="0.25">
      <c r="A1" s="5"/>
      <c r="B1" s="6"/>
      <c r="C1" s="6"/>
      <c r="D1" s="7"/>
      <c r="E1" s="7"/>
      <c r="F1" s="8" t="s">
        <v>0</v>
      </c>
      <c r="G1" s="6"/>
      <c r="H1" s="6"/>
    </row>
    <row r="2" spans="1:8" s="4" customFormat="1" ht="18.75" x14ac:dyDescent="0.25">
      <c r="A2" s="5"/>
      <c r="B2" s="6"/>
      <c r="C2" s="6"/>
      <c r="D2" s="7"/>
      <c r="E2" s="7"/>
      <c r="F2" s="8" t="s">
        <v>1</v>
      </c>
      <c r="G2" s="6"/>
      <c r="H2" s="6"/>
    </row>
    <row r="3" spans="1:8" s="4" customFormat="1" ht="18.75" x14ac:dyDescent="0.25">
      <c r="A3" s="5"/>
      <c r="B3" s="6"/>
      <c r="C3" s="6"/>
      <c r="D3" s="7"/>
      <c r="E3" s="7"/>
      <c r="F3" s="8" t="s">
        <v>2</v>
      </c>
      <c r="G3" s="6"/>
      <c r="H3" s="6"/>
    </row>
    <row r="4" spans="1:8" s="4" customFormat="1" ht="18.75" x14ac:dyDescent="0.25">
      <c r="A4" s="5"/>
      <c r="B4" s="6"/>
      <c r="C4" s="6"/>
      <c r="D4" s="7"/>
      <c r="E4" s="7"/>
      <c r="F4" s="8"/>
      <c r="G4" s="6"/>
      <c r="H4" s="6"/>
    </row>
    <row r="5" spans="1:8" s="4" customFormat="1" ht="18.75" x14ac:dyDescent="0.25">
      <c r="A5" s="5"/>
      <c r="B5" s="6"/>
      <c r="C5" s="6"/>
      <c r="D5" s="7"/>
      <c r="E5" s="7"/>
      <c r="F5" s="8" t="s">
        <v>3</v>
      </c>
      <c r="G5" s="6"/>
      <c r="H5" s="6"/>
    </row>
    <row r="6" spans="1:8" s="4" customFormat="1" ht="18.75" x14ac:dyDescent="0.25">
      <c r="A6" s="5"/>
      <c r="B6" s="6"/>
      <c r="C6" s="6"/>
      <c r="D6" s="7"/>
      <c r="E6" s="7"/>
      <c r="F6" s="8" t="s">
        <v>4</v>
      </c>
      <c r="G6" s="6"/>
      <c r="H6" s="6"/>
    </row>
    <row r="7" spans="1:8" s="4" customFormat="1" ht="18.75" x14ac:dyDescent="0.25">
      <c r="A7" s="5"/>
      <c r="B7" s="6"/>
      <c r="C7" s="6"/>
      <c r="D7" s="7"/>
      <c r="E7" s="7"/>
      <c r="F7" s="8" t="s">
        <v>5</v>
      </c>
      <c r="G7" s="6"/>
      <c r="H7" s="6"/>
    </row>
    <row r="8" spans="1:8" ht="20.25" customHeight="1" x14ac:dyDescent="0.25">
      <c r="A8" s="5"/>
      <c r="B8" s="3"/>
      <c r="C8" s="3"/>
    </row>
    <row r="9" spans="1:8" s="9" customFormat="1" ht="18.75" x14ac:dyDescent="0.25">
      <c r="A9" s="131" t="s">
        <v>6</v>
      </c>
      <c r="B9" s="131"/>
      <c r="C9" s="131"/>
      <c r="D9" s="131"/>
      <c r="E9" s="131"/>
      <c r="F9" s="131"/>
      <c r="G9" s="10"/>
      <c r="H9" s="10"/>
    </row>
    <row r="10" spans="1:8" s="9" customFormat="1" ht="18.75" x14ac:dyDescent="0.25">
      <c r="A10" s="131" t="s">
        <v>7</v>
      </c>
      <c r="B10" s="131"/>
      <c r="C10" s="131"/>
      <c r="D10" s="131"/>
      <c r="E10" s="131"/>
      <c r="F10" s="131"/>
      <c r="G10" s="10"/>
      <c r="H10" s="10"/>
    </row>
    <row r="11" spans="1:8" x14ac:dyDescent="0.25">
      <c r="A11" s="5"/>
      <c r="B11" s="3"/>
      <c r="C11" s="3"/>
    </row>
    <row r="12" spans="1:8" ht="20.25" customHeight="1" x14ac:dyDescent="0.25">
      <c r="A12" s="132" t="s">
        <v>8</v>
      </c>
      <c r="B12" s="133" t="s">
        <v>9</v>
      </c>
      <c r="C12" s="134" t="s">
        <v>10</v>
      </c>
      <c r="D12" s="133" t="s">
        <v>11</v>
      </c>
      <c r="E12" s="133"/>
      <c r="F12" s="133"/>
    </row>
    <row r="13" spans="1:8" x14ac:dyDescent="0.25">
      <c r="A13" s="132"/>
      <c r="B13" s="133"/>
      <c r="C13" s="135"/>
      <c r="D13" s="12" t="s">
        <v>12</v>
      </c>
      <c r="E13" s="12" t="s">
        <v>13</v>
      </c>
      <c r="F13" s="12" t="s">
        <v>14</v>
      </c>
    </row>
    <row r="14" spans="1:8" ht="21.75" customHeight="1" x14ac:dyDescent="0.25">
      <c r="A14" s="13"/>
      <c r="B14" s="130" t="s">
        <v>15</v>
      </c>
      <c r="C14" s="106"/>
      <c r="D14" s="106"/>
      <c r="E14" s="106"/>
      <c r="F14" s="107"/>
    </row>
    <row r="15" spans="1:8" ht="21.75" customHeight="1" x14ac:dyDescent="0.25">
      <c r="A15" s="14" t="s">
        <v>16</v>
      </c>
      <c r="B15" s="129" t="s">
        <v>17</v>
      </c>
      <c r="C15" s="129"/>
      <c r="D15" s="129"/>
      <c r="E15" s="129"/>
      <c r="F15" s="129"/>
    </row>
    <row r="16" spans="1:8" ht="31.5" x14ac:dyDescent="0.25">
      <c r="A16" s="14" t="s">
        <v>18</v>
      </c>
      <c r="B16" s="15" t="s">
        <v>19</v>
      </c>
      <c r="C16" s="128" t="s">
        <v>20</v>
      </c>
      <c r="D16" s="128"/>
      <c r="E16" s="128"/>
      <c r="F16" s="128"/>
    </row>
    <row r="17" spans="1:8" ht="30.75" customHeight="1" x14ac:dyDescent="0.25">
      <c r="A17" s="14" t="s">
        <v>21</v>
      </c>
      <c r="B17" s="15" t="s">
        <v>22</v>
      </c>
      <c r="C17" s="128" t="s">
        <v>20</v>
      </c>
      <c r="D17" s="128"/>
      <c r="E17" s="128"/>
      <c r="F17" s="128"/>
    </row>
    <row r="18" spans="1:8" ht="33" customHeight="1" x14ac:dyDescent="0.25">
      <c r="A18" s="14" t="s">
        <v>23</v>
      </c>
      <c r="B18" s="15" t="s">
        <v>24</v>
      </c>
      <c r="C18" s="128" t="s">
        <v>20</v>
      </c>
      <c r="D18" s="128"/>
      <c r="E18" s="128"/>
      <c r="F18" s="128"/>
    </row>
    <row r="19" spans="1:8" ht="33.75" customHeight="1" x14ac:dyDescent="0.25">
      <c r="A19" s="14" t="s">
        <v>25</v>
      </c>
      <c r="B19" s="15" t="s">
        <v>26</v>
      </c>
      <c r="C19" s="128" t="s">
        <v>20</v>
      </c>
      <c r="D19" s="128"/>
      <c r="E19" s="128"/>
      <c r="F19" s="128"/>
    </row>
    <row r="20" spans="1:8" ht="36.75" customHeight="1" x14ac:dyDescent="0.25">
      <c r="A20" s="14" t="s">
        <v>27</v>
      </c>
      <c r="B20" s="15" t="s">
        <v>28</v>
      </c>
      <c r="C20" s="128"/>
      <c r="D20" s="128"/>
      <c r="E20" s="128"/>
      <c r="F20" s="128"/>
    </row>
    <row r="21" spans="1:8" ht="31.5" x14ac:dyDescent="0.25">
      <c r="A21" s="14" t="s">
        <v>29</v>
      </c>
      <c r="B21" s="15" t="s">
        <v>30</v>
      </c>
      <c r="C21" s="128"/>
      <c r="D21" s="128"/>
      <c r="E21" s="128"/>
      <c r="F21" s="128"/>
    </row>
    <row r="22" spans="1:8" ht="37.5" customHeight="1" x14ac:dyDescent="0.25">
      <c r="A22" s="14" t="s">
        <v>31</v>
      </c>
      <c r="B22" s="17" t="s">
        <v>32</v>
      </c>
      <c r="C22" s="109" t="s">
        <v>33</v>
      </c>
      <c r="D22" s="104"/>
      <c r="E22" s="104"/>
      <c r="F22" s="105"/>
    </row>
    <row r="23" spans="1:8" s="21" customFormat="1" ht="33.75" customHeight="1" x14ac:dyDescent="0.25">
      <c r="A23" s="14" t="s">
        <v>34</v>
      </c>
      <c r="B23" s="17" t="s">
        <v>35</v>
      </c>
      <c r="C23" s="109"/>
      <c r="D23" s="104"/>
      <c r="E23" s="104"/>
      <c r="F23" s="105"/>
      <c r="G23" s="22"/>
      <c r="H23" s="22"/>
    </row>
    <row r="24" spans="1:8" s="21" customFormat="1" ht="35.25" customHeight="1" x14ac:dyDescent="0.25">
      <c r="A24" s="14" t="s">
        <v>36</v>
      </c>
      <c r="B24" s="23" t="s">
        <v>37</v>
      </c>
      <c r="C24" s="24" t="s">
        <v>38</v>
      </c>
      <c r="D24" s="25">
        <v>72.44</v>
      </c>
      <c r="E24" s="25">
        <f t="shared" ref="E24:E90" si="0">ROUND(D24*0.22,2)</f>
        <v>15.94</v>
      </c>
      <c r="F24" s="25">
        <f t="shared" ref="F24:F90" si="1">D24+E24</f>
        <v>88.38</v>
      </c>
      <c r="G24" s="26"/>
      <c r="H24" s="27"/>
    </row>
    <row r="25" spans="1:8" s="21" customFormat="1" ht="35.25" customHeight="1" x14ac:dyDescent="0.25">
      <c r="A25" s="14" t="s">
        <v>39</v>
      </c>
      <c r="B25" s="23" t="s">
        <v>40</v>
      </c>
      <c r="C25" s="24" t="s">
        <v>38</v>
      </c>
      <c r="D25" s="25">
        <v>90.43</v>
      </c>
      <c r="E25" s="25">
        <f t="shared" si="0"/>
        <v>19.89</v>
      </c>
      <c r="F25" s="25">
        <f t="shared" si="1"/>
        <v>110.32000000000001</v>
      </c>
      <c r="G25" s="26"/>
      <c r="H25" s="27"/>
    </row>
    <row r="26" spans="1:8" s="21" customFormat="1" ht="35.25" customHeight="1" x14ac:dyDescent="0.25">
      <c r="A26" s="14" t="s">
        <v>41</v>
      </c>
      <c r="B26" s="23" t="s">
        <v>42</v>
      </c>
      <c r="C26" s="24" t="s">
        <v>38</v>
      </c>
      <c r="D26" s="25">
        <v>132.93</v>
      </c>
      <c r="E26" s="25">
        <f t="shared" si="0"/>
        <v>29.24</v>
      </c>
      <c r="F26" s="25">
        <f t="shared" si="1"/>
        <v>162.17000000000002</v>
      </c>
      <c r="G26" s="26"/>
      <c r="H26" s="27"/>
    </row>
    <row r="27" spans="1:8" s="21" customFormat="1" ht="35.25" customHeight="1" x14ac:dyDescent="0.25">
      <c r="A27" s="14" t="s">
        <v>43</v>
      </c>
      <c r="B27" s="23" t="s">
        <v>44</v>
      </c>
      <c r="C27" s="24" t="s">
        <v>38</v>
      </c>
      <c r="D27" s="25">
        <v>203.77</v>
      </c>
      <c r="E27" s="25">
        <f t="shared" si="0"/>
        <v>44.83</v>
      </c>
      <c r="F27" s="25">
        <f t="shared" si="1"/>
        <v>248.60000000000002</v>
      </c>
      <c r="G27" s="26"/>
      <c r="H27" s="27"/>
    </row>
    <row r="28" spans="1:8" s="21" customFormat="1" ht="36" customHeight="1" x14ac:dyDescent="0.25">
      <c r="A28" s="14" t="s">
        <v>45</v>
      </c>
      <c r="B28" s="17" t="s">
        <v>46</v>
      </c>
      <c r="C28" s="113"/>
      <c r="D28" s="114"/>
      <c r="E28" s="114"/>
      <c r="F28" s="115"/>
      <c r="G28" s="22"/>
      <c r="H28" s="27"/>
    </row>
    <row r="29" spans="1:8" s="21" customFormat="1" ht="35.25" customHeight="1" x14ac:dyDescent="0.25">
      <c r="A29" s="14" t="s">
        <v>47</v>
      </c>
      <c r="B29" s="23" t="s">
        <v>42</v>
      </c>
      <c r="C29" s="24" t="s">
        <v>38</v>
      </c>
      <c r="D29" s="25">
        <v>264.74</v>
      </c>
      <c r="E29" s="25">
        <f t="shared" si="0"/>
        <v>58.24</v>
      </c>
      <c r="F29" s="25">
        <f t="shared" si="1"/>
        <v>322.98</v>
      </c>
      <c r="G29" s="26"/>
      <c r="H29" s="27"/>
    </row>
    <row r="30" spans="1:8" s="21" customFormat="1" ht="35.25" customHeight="1" x14ac:dyDescent="0.25">
      <c r="A30" s="14" t="s">
        <v>48</v>
      </c>
      <c r="B30" s="23" t="s">
        <v>44</v>
      </c>
      <c r="C30" s="24" t="s">
        <v>38</v>
      </c>
      <c r="D30" s="25">
        <v>401.48</v>
      </c>
      <c r="E30" s="25">
        <f t="shared" si="0"/>
        <v>88.33</v>
      </c>
      <c r="F30" s="25">
        <f t="shared" si="1"/>
        <v>489.81</v>
      </c>
      <c r="G30" s="26"/>
      <c r="H30" s="27"/>
    </row>
    <row r="31" spans="1:8" ht="33" customHeight="1" x14ac:dyDescent="0.25">
      <c r="A31" s="14" t="s">
        <v>49</v>
      </c>
      <c r="B31" s="15" t="s">
        <v>50</v>
      </c>
      <c r="C31" s="128" t="s">
        <v>33</v>
      </c>
      <c r="D31" s="128"/>
      <c r="E31" s="128"/>
      <c r="F31" s="128"/>
      <c r="H31" s="27"/>
    </row>
    <row r="32" spans="1:8" ht="48" customHeight="1" x14ac:dyDescent="0.25">
      <c r="A32" s="14" t="s">
        <v>51</v>
      </c>
      <c r="B32" s="15" t="s">
        <v>52</v>
      </c>
      <c r="C32" s="128" t="s">
        <v>53</v>
      </c>
      <c r="D32" s="128"/>
      <c r="E32" s="128"/>
      <c r="F32" s="128"/>
      <c r="H32" s="27"/>
    </row>
    <row r="33" spans="1:8" ht="37.5" customHeight="1" x14ac:dyDescent="0.25">
      <c r="A33" s="28" t="s">
        <v>54</v>
      </c>
      <c r="B33" s="17" t="s">
        <v>55</v>
      </c>
      <c r="C33" s="113"/>
      <c r="D33" s="114"/>
      <c r="E33" s="114"/>
      <c r="F33" s="115"/>
      <c r="H33" s="27"/>
    </row>
    <row r="34" spans="1:8" ht="33" customHeight="1" x14ac:dyDescent="0.25">
      <c r="A34" s="98" t="s">
        <v>56</v>
      </c>
      <c r="B34" s="99" t="s">
        <v>1128</v>
      </c>
      <c r="C34" s="16" t="s">
        <v>57</v>
      </c>
      <c r="D34" s="16">
        <v>134.83000000000001</v>
      </c>
      <c r="E34" s="25">
        <f t="shared" si="0"/>
        <v>29.66</v>
      </c>
      <c r="F34" s="25">
        <f t="shared" si="1"/>
        <v>164.49</v>
      </c>
      <c r="H34" s="26"/>
    </row>
    <row r="35" spans="1:8" ht="33" customHeight="1" x14ac:dyDescent="0.25">
      <c r="A35" s="98" t="s">
        <v>58</v>
      </c>
      <c r="B35" s="99" t="s">
        <v>59</v>
      </c>
      <c r="C35" s="16" t="s">
        <v>57</v>
      </c>
      <c r="D35" s="16">
        <v>72.44</v>
      </c>
      <c r="E35" s="25">
        <f t="shared" si="0"/>
        <v>15.94</v>
      </c>
      <c r="F35" s="25">
        <f t="shared" si="1"/>
        <v>88.38</v>
      </c>
      <c r="H35" s="26"/>
    </row>
    <row r="36" spans="1:8" ht="33" customHeight="1" x14ac:dyDescent="0.25">
      <c r="A36" s="98" t="s">
        <v>60</v>
      </c>
      <c r="B36" s="99" t="s">
        <v>61</v>
      </c>
      <c r="C36" s="16" t="s">
        <v>57</v>
      </c>
      <c r="D36" s="16">
        <v>90.43</v>
      </c>
      <c r="E36" s="25">
        <f t="shared" si="0"/>
        <v>19.89</v>
      </c>
      <c r="F36" s="25">
        <f t="shared" si="1"/>
        <v>110.32000000000001</v>
      </c>
      <c r="H36" s="26"/>
    </row>
    <row r="37" spans="1:8" ht="33" customHeight="1" x14ac:dyDescent="0.25">
      <c r="A37" s="28" t="s">
        <v>1121</v>
      </c>
      <c r="B37" s="17" t="s">
        <v>1123</v>
      </c>
      <c r="C37" s="101"/>
      <c r="D37" s="102"/>
      <c r="E37" s="102"/>
      <c r="F37" s="103"/>
      <c r="H37" s="27"/>
    </row>
    <row r="38" spans="1:8" ht="33" customHeight="1" x14ac:dyDescent="0.25">
      <c r="A38" s="98" t="s">
        <v>1124</v>
      </c>
      <c r="B38" s="99" t="s">
        <v>1126</v>
      </c>
      <c r="C38" s="16" t="s">
        <v>57</v>
      </c>
      <c r="D38" s="16">
        <v>72.44</v>
      </c>
      <c r="E38" s="25">
        <f t="shared" ref="E38:E39" si="2">ROUND(D38*0.22,2)</f>
        <v>15.94</v>
      </c>
      <c r="F38" s="25">
        <f t="shared" ref="F38:F39" si="3">D38+E38</f>
        <v>88.38</v>
      </c>
      <c r="H38" s="26"/>
    </row>
    <row r="39" spans="1:8" ht="33" customHeight="1" x14ac:dyDescent="0.25">
      <c r="A39" s="98" t="s">
        <v>1125</v>
      </c>
      <c r="B39" s="99" t="s">
        <v>1127</v>
      </c>
      <c r="C39" s="16" t="s">
        <v>57</v>
      </c>
      <c r="D39" s="16">
        <v>90.43</v>
      </c>
      <c r="E39" s="25">
        <f t="shared" si="2"/>
        <v>19.89</v>
      </c>
      <c r="F39" s="25">
        <f t="shared" si="3"/>
        <v>110.32000000000001</v>
      </c>
      <c r="H39" s="26"/>
    </row>
    <row r="40" spans="1:8" ht="49.5" customHeight="1" x14ac:dyDescent="0.25">
      <c r="A40" s="14" t="s">
        <v>62</v>
      </c>
      <c r="B40" s="15" t="s">
        <v>63</v>
      </c>
      <c r="C40" s="128" t="s">
        <v>64</v>
      </c>
      <c r="D40" s="128"/>
      <c r="E40" s="128"/>
      <c r="F40" s="128"/>
      <c r="H40" s="27"/>
    </row>
    <row r="41" spans="1:8" ht="33.75" customHeight="1" x14ac:dyDescent="0.25">
      <c r="A41" s="14" t="s">
        <v>65</v>
      </c>
      <c r="B41" s="15" t="s">
        <v>66</v>
      </c>
      <c r="C41" s="128" t="s">
        <v>20</v>
      </c>
      <c r="D41" s="128"/>
      <c r="E41" s="128"/>
      <c r="F41" s="128"/>
      <c r="H41" s="27"/>
    </row>
    <row r="42" spans="1:8" ht="18.75" x14ac:dyDescent="0.25">
      <c r="A42" s="14" t="s">
        <v>67</v>
      </c>
      <c r="B42" s="129" t="s">
        <v>68</v>
      </c>
      <c r="C42" s="129"/>
      <c r="D42" s="129"/>
      <c r="E42" s="129"/>
      <c r="F42" s="129"/>
      <c r="H42" s="27"/>
    </row>
    <row r="43" spans="1:8" ht="16.5" x14ac:dyDescent="0.25">
      <c r="A43" s="14" t="s">
        <v>69</v>
      </c>
      <c r="B43" s="15" t="s">
        <v>70</v>
      </c>
      <c r="C43" s="101"/>
      <c r="D43" s="102"/>
      <c r="E43" s="102"/>
      <c r="F43" s="103"/>
      <c r="H43" s="27"/>
    </row>
    <row r="44" spans="1:8" s="9" customFormat="1" ht="31.5" x14ac:dyDescent="0.25">
      <c r="A44" s="33" t="s">
        <v>71</v>
      </c>
      <c r="B44" s="29" t="s">
        <v>72</v>
      </c>
      <c r="C44" s="16" t="s">
        <v>73</v>
      </c>
      <c r="D44" s="34">
        <v>1124.1400000000001</v>
      </c>
      <c r="E44" s="35">
        <f t="shared" si="0"/>
        <v>247.31</v>
      </c>
      <c r="F44" s="35">
        <f t="shared" si="1"/>
        <v>1371.45</v>
      </c>
      <c r="G44" s="26"/>
      <c r="H44" s="27"/>
    </row>
    <row r="45" spans="1:8" s="9" customFormat="1" ht="31.5" x14ac:dyDescent="0.25">
      <c r="A45" s="33" t="s">
        <v>74</v>
      </c>
      <c r="B45" s="36" t="s">
        <v>75</v>
      </c>
      <c r="C45" s="101" t="s">
        <v>76</v>
      </c>
      <c r="D45" s="102"/>
      <c r="E45" s="102"/>
      <c r="F45" s="103"/>
      <c r="G45" s="10"/>
      <c r="H45" s="27"/>
    </row>
    <row r="46" spans="1:8" ht="33" customHeight="1" x14ac:dyDescent="0.25">
      <c r="A46" s="14" t="s">
        <v>77</v>
      </c>
      <c r="B46" s="15" t="s">
        <v>78</v>
      </c>
      <c r="C46" s="101" t="s">
        <v>76</v>
      </c>
      <c r="D46" s="102"/>
      <c r="E46" s="102"/>
      <c r="F46" s="103"/>
      <c r="H46" s="27"/>
    </row>
    <row r="47" spans="1:8" ht="33" customHeight="1" x14ac:dyDescent="0.25">
      <c r="A47" s="14" t="s">
        <v>79</v>
      </c>
      <c r="B47" s="15" t="s">
        <v>80</v>
      </c>
      <c r="C47" s="101" t="s">
        <v>76</v>
      </c>
      <c r="D47" s="102"/>
      <c r="E47" s="102"/>
      <c r="F47" s="103"/>
      <c r="H47" s="27"/>
    </row>
    <row r="48" spans="1:8" ht="33" customHeight="1" x14ac:dyDescent="0.25">
      <c r="A48" s="14" t="s">
        <v>81</v>
      </c>
      <c r="B48" s="15" t="s">
        <v>82</v>
      </c>
      <c r="C48" s="101" t="s">
        <v>76</v>
      </c>
      <c r="D48" s="102"/>
      <c r="E48" s="102"/>
      <c r="F48" s="103"/>
      <c r="H48" s="27"/>
    </row>
    <row r="49" spans="1:8" ht="22.5" customHeight="1" x14ac:dyDescent="0.25">
      <c r="A49" s="14" t="s">
        <v>83</v>
      </c>
      <c r="B49" s="15" t="s">
        <v>84</v>
      </c>
      <c r="C49" s="121"/>
      <c r="D49" s="122"/>
      <c r="E49" s="122"/>
      <c r="F49" s="123"/>
      <c r="H49" s="27"/>
    </row>
    <row r="50" spans="1:8" s="9" customFormat="1" ht="16.5" x14ac:dyDescent="0.25">
      <c r="A50" s="37" t="s">
        <v>85</v>
      </c>
      <c r="B50" s="38" t="s">
        <v>86</v>
      </c>
      <c r="C50" s="39"/>
      <c r="D50" s="34"/>
      <c r="E50" s="13"/>
      <c r="F50" s="35"/>
      <c r="G50" s="10"/>
      <c r="H50" s="27"/>
    </row>
    <row r="51" spans="1:8" s="9" customFormat="1" ht="31.5" x14ac:dyDescent="0.25">
      <c r="A51" s="37" t="s">
        <v>87</v>
      </c>
      <c r="B51" s="38" t="s">
        <v>88</v>
      </c>
      <c r="C51" s="40" t="s">
        <v>89</v>
      </c>
      <c r="D51" s="41">
        <v>65590.929999999993</v>
      </c>
      <c r="E51" s="25">
        <f t="shared" si="0"/>
        <v>14430</v>
      </c>
      <c r="F51" s="25">
        <f t="shared" si="1"/>
        <v>80020.929999999993</v>
      </c>
      <c r="G51" s="26"/>
      <c r="H51" s="27"/>
    </row>
    <row r="52" spans="1:8" s="9" customFormat="1" ht="31.5" x14ac:dyDescent="0.25">
      <c r="A52" s="37" t="s">
        <v>90</v>
      </c>
      <c r="B52" s="38" t="s">
        <v>91</v>
      </c>
      <c r="C52" s="40" t="s">
        <v>89</v>
      </c>
      <c r="D52" s="41">
        <v>33888.65</v>
      </c>
      <c r="E52" s="25">
        <f t="shared" si="0"/>
        <v>7455.5</v>
      </c>
      <c r="F52" s="25">
        <f t="shared" si="1"/>
        <v>41344.15</v>
      </c>
      <c r="G52" s="26"/>
      <c r="H52" s="27"/>
    </row>
    <row r="53" spans="1:8" s="9" customFormat="1" ht="31.5" x14ac:dyDescent="0.25">
      <c r="A53" s="37" t="s">
        <v>92</v>
      </c>
      <c r="B53" s="38" t="s">
        <v>93</v>
      </c>
      <c r="C53" s="40" t="s">
        <v>89</v>
      </c>
      <c r="D53" s="41">
        <v>4919.32</v>
      </c>
      <c r="E53" s="25">
        <f t="shared" si="0"/>
        <v>1082.25</v>
      </c>
      <c r="F53" s="25">
        <f t="shared" si="1"/>
        <v>6001.57</v>
      </c>
      <c r="G53" s="26"/>
      <c r="H53" s="27"/>
    </row>
    <row r="54" spans="1:8" s="9" customFormat="1" ht="16.5" x14ac:dyDescent="0.25">
      <c r="A54" s="37" t="s">
        <v>94</v>
      </c>
      <c r="B54" s="38" t="s">
        <v>95</v>
      </c>
      <c r="C54" s="40"/>
      <c r="D54" s="41"/>
      <c r="E54" s="13"/>
      <c r="F54" s="42"/>
      <c r="G54" s="26"/>
      <c r="H54" s="27"/>
    </row>
    <row r="55" spans="1:8" s="9" customFormat="1" ht="31.5" x14ac:dyDescent="0.25">
      <c r="A55" s="37" t="s">
        <v>96</v>
      </c>
      <c r="B55" s="38" t="s">
        <v>88</v>
      </c>
      <c r="C55" s="40" t="s">
        <v>89</v>
      </c>
      <c r="D55" s="41">
        <v>79255.72</v>
      </c>
      <c r="E55" s="25">
        <f t="shared" si="0"/>
        <v>17436.259999999998</v>
      </c>
      <c r="F55" s="25">
        <f t="shared" si="1"/>
        <v>96691.98</v>
      </c>
      <c r="G55" s="26"/>
      <c r="H55" s="27"/>
    </row>
    <row r="56" spans="1:8" s="9" customFormat="1" ht="31.5" x14ac:dyDescent="0.25">
      <c r="A56" s="37" t="s">
        <v>97</v>
      </c>
      <c r="B56" s="38" t="s">
        <v>91</v>
      </c>
      <c r="C56" s="40" t="s">
        <v>89</v>
      </c>
      <c r="D56" s="41">
        <v>42087.53</v>
      </c>
      <c r="E56" s="25">
        <f t="shared" si="0"/>
        <v>9259.26</v>
      </c>
      <c r="F56" s="25">
        <f t="shared" si="1"/>
        <v>51346.79</v>
      </c>
      <c r="G56" s="26"/>
      <c r="H56" s="27"/>
    </row>
    <row r="57" spans="1:8" s="9" customFormat="1" ht="31.5" x14ac:dyDescent="0.25">
      <c r="A57" s="37" t="s">
        <v>98</v>
      </c>
      <c r="B57" s="38" t="s">
        <v>93</v>
      </c>
      <c r="C57" s="40" t="s">
        <v>89</v>
      </c>
      <c r="D57" s="41">
        <v>6285.79</v>
      </c>
      <c r="E57" s="25">
        <f t="shared" si="0"/>
        <v>1382.87</v>
      </c>
      <c r="F57" s="25">
        <f t="shared" si="1"/>
        <v>7668.66</v>
      </c>
      <c r="G57" s="26"/>
      <c r="H57" s="27"/>
    </row>
    <row r="58" spans="1:8" s="9" customFormat="1" ht="16.5" x14ac:dyDescent="0.25">
      <c r="A58" s="37" t="s">
        <v>99</v>
      </c>
      <c r="B58" s="38" t="s">
        <v>100</v>
      </c>
      <c r="C58" s="40"/>
      <c r="D58" s="41"/>
      <c r="E58" s="13"/>
      <c r="F58" s="42"/>
      <c r="G58" s="26"/>
      <c r="H58" s="27"/>
    </row>
    <row r="59" spans="1:8" s="9" customFormat="1" ht="31.5" x14ac:dyDescent="0.25">
      <c r="A59" s="37" t="s">
        <v>101</v>
      </c>
      <c r="B59" s="38" t="s">
        <v>88</v>
      </c>
      <c r="C59" s="40" t="s">
        <v>89</v>
      </c>
      <c r="D59" s="41">
        <v>97293.22</v>
      </c>
      <c r="E59" s="25">
        <f t="shared" si="0"/>
        <v>21404.51</v>
      </c>
      <c r="F59" s="25">
        <f t="shared" si="1"/>
        <v>118697.73</v>
      </c>
      <c r="G59" s="26"/>
      <c r="H59" s="27"/>
    </row>
    <row r="60" spans="1:8" s="9" customFormat="1" ht="31.5" x14ac:dyDescent="0.25">
      <c r="A60" s="37" t="s">
        <v>102</v>
      </c>
      <c r="B60" s="38" t="s">
        <v>91</v>
      </c>
      <c r="C60" s="40" t="s">
        <v>89</v>
      </c>
      <c r="D60" s="41">
        <v>55205.7</v>
      </c>
      <c r="E60" s="25">
        <f t="shared" si="0"/>
        <v>12145.25</v>
      </c>
      <c r="F60" s="25">
        <f t="shared" si="1"/>
        <v>67350.95</v>
      </c>
      <c r="G60" s="26"/>
      <c r="H60" s="27"/>
    </row>
    <row r="61" spans="1:8" s="9" customFormat="1" ht="31.5" x14ac:dyDescent="0.25">
      <c r="A61" s="37" t="s">
        <v>103</v>
      </c>
      <c r="B61" s="38" t="s">
        <v>93</v>
      </c>
      <c r="C61" s="40" t="s">
        <v>89</v>
      </c>
      <c r="D61" s="41">
        <v>8198.8799999999992</v>
      </c>
      <c r="E61" s="25">
        <f t="shared" si="0"/>
        <v>1803.75</v>
      </c>
      <c r="F61" s="25">
        <f t="shared" si="1"/>
        <v>10002.629999999999</v>
      </c>
      <c r="G61" s="26"/>
      <c r="H61" s="27"/>
    </row>
    <row r="62" spans="1:8" s="9" customFormat="1" ht="16.5" x14ac:dyDescent="0.25">
      <c r="A62" s="37" t="s">
        <v>104</v>
      </c>
      <c r="B62" s="38" t="s">
        <v>105</v>
      </c>
      <c r="C62" s="40"/>
      <c r="D62" s="41"/>
      <c r="E62" s="13"/>
      <c r="F62" s="42"/>
      <c r="G62" s="26"/>
      <c r="H62" s="27"/>
    </row>
    <row r="63" spans="1:8" s="9" customFormat="1" ht="31.5" x14ac:dyDescent="0.25">
      <c r="A63" s="37" t="s">
        <v>106</v>
      </c>
      <c r="B63" s="38" t="s">
        <v>88</v>
      </c>
      <c r="C63" s="40" t="s">
        <v>89</v>
      </c>
      <c r="D63" s="41">
        <v>94560.25</v>
      </c>
      <c r="E63" s="25">
        <f t="shared" si="0"/>
        <v>20803.259999999998</v>
      </c>
      <c r="F63" s="25">
        <f t="shared" si="1"/>
        <v>115363.51</v>
      </c>
      <c r="G63" s="26"/>
      <c r="H63" s="27"/>
    </row>
    <row r="64" spans="1:8" s="9" customFormat="1" ht="31.5" x14ac:dyDescent="0.25">
      <c r="A64" s="37" t="s">
        <v>107</v>
      </c>
      <c r="B64" s="38" t="s">
        <v>91</v>
      </c>
      <c r="C64" s="40" t="s">
        <v>89</v>
      </c>
      <c r="D64" s="41">
        <v>60398.32</v>
      </c>
      <c r="E64" s="25">
        <f t="shared" si="0"/>
        <v>13287.63</v>
      </c>
      <c r="F64" s="25">
        <f t="shared" si="1"/>
        <v>73685.95</v>
      </c>
      <c r="G64" s="26"/>
      <c r="H64" s="27"/>
    </row>
    <row r="65" spans="1:8" s="9" customFormat="1" ht="31.5" x14ac:dyDescent="0.25">
      <c r="A65" s="37" t="s">
        <v>108</v>
      </c>
      <c r="B65" s="38" t="s">
        <v>93</v>
      </c>
      <c r="C65" s="40" t="s">
        <v>89</v>
      </c>
      <c r="D65" s="41">
        <v>7433.63</v>
      </c>
      <c r="E65" s="25">
        <f t="shared" si="0"/>
        <v>1635.4</v>
      </c>
      <c r="F65" s="25">
        <f t="shared" si="1"/>
        <v>9069.0300000000007</v>
      </c>
      <c r="G65" s="26"/>
      <c r="H65" s="27"/>
    </row>
    <row r="66" spans="1:8" s="9" customFormat="1" ht="16.5" x14ac:dyDescent="0.25">
      <c r="A66" s="37" t="s">
        <v>109</v>
      </c>
      <c r="B66" s="38" t="s">
        <v>110</v>
      </c>
      <c r="C66" s="40"/>
      <c r="D66" s="41"/>
      <c r="E66" s="13"/>
      <c r="F66" s="42"/>
      <c r="G66" s="26"/>
      <c r="H66" s="27"/>
    </row>
    <row r="67" spans="1:8" s="9" customFormat="1" ht="31.5" x14ac:dyDescent="0.25">
      <c r="A67" s="37" t="s">
        <v>111</v>
      </c>
      <c r="B67" s="38" t="s">
        <v>88</v>
      </c>
      <c r="C67" s="40" t="s">
        <v>89</v>
      </c>
      <c r="D67" s="41">
        <v>94560.25</v>
      </c>
      <c r="E67" s="25">
        <f t="shared" si="0"/>
        <v>20803.259999999998</v>
      </c>
      <c r="F67" s="25">
        <f t="shared" si="1"/>
        <v>115363.51</v>
      </c>
      <c r="G67" s="26"/>
      <c r="H67" s="27"/>
    </row>
    <row r="68" spans="1:8" s="9" customFormat="1" ht="31.5" x14ac:dyDescent="0.25">
      <c r="A68" s="37" t="s">
        <v>112</v>
      </c>
      <c r="B68" s="38" t="s">
        <v>91</v>
      </c>
      <c r="C68" s="40" t="s">
        <v>89</v>
      </c>
      <c r="D68" s="41">
        <v>66137.52</v>
      </c>
      <c r="E68" s="25">
        <f t="shared" si="0"/>
        <v>14550.25</v>
      </c>
      <c r="F68" s="25">
        <f t="shared" si="1"/>
        <v>80687.77</v>
      </c>
      <c r="G68" s="26"/>
      <c r="H68" s="27"/>
    </row>
    <row r="69" spans="1:8" s="9" customFormat="1" ht="31.5" x14ac:dyDescent="0.25">
      <c r="A69" s="37" t="s">
        <v>113</v>
      </c>
      <c r="B69" s="38" t="s">
        <v>93</v>
      </c>
      <c r="C69" s="40" t="s">
        <v>89</v>
      </c>
      <c r="D69" s="41">
        <v>7378.97</v>
      </c>
      <c r="E69" s="25">
        <f t="shared" si="0"/>
        <v>1623.37</v>
      </c>
      <c r="F69" s="25">
        <f t="shared" si="1"/>
        <v>9002.34</v>
      </c>
      <c r="G69" s="26"/>
      <c r="H69" s="27"/>
    </row>
    <row r="70" spans="1:8" s="9" customFormat="1" ht="16.5" x14ac:dyDescent="0.25">
      <c r="A70" s="37" t="s">
        <v>114</v>
      </c>
      <c r="B70" s="38" t="s">
        <v>115</v>
      </c>
      <c r="C70" s="40"/>
      <c r="D70" s="41"/>
      <c r="E70" s="13"/>
      <c r="F70" s="42"/>
      <c r="G70" s="26"/>
      <c r="H70" s="27"/>
    </row>
    <row r="71" spans="1:8" s="9" customFormat="1" ht="31.5" x14ac:dyDescent="0.25">
      <c r="A71" s="37" t="s">
        <v>116</v>
      </c>
      <c r="B71" s="38" t="s">
        <v>88</v>
      </c>
      <c r="C71" s="40" t="s">
        <v>89</v>
      </c>
      <c r="D71" s="41">
        <v>4919.32</v>
      </c>
      <c r="E71" s="25">
        <f t="shared" si="0"/>
        <v>1082.25</v>
      </c>
      <c r="F71" s="25">
        <f t="shared" si="1"/>
        <v>6001.57</v>
      </c>
      <c r="G71" s="26"/>
      <c r="H71" s="27"/>
    </row>
    <row r="72" spans="1:8" s="9" customFormat="1" ht="31.5" x14ac:dyDescent="0.25">
      <c r="A72" s="37" t="s">
        <v>117</v>
      </c>
      <c r="B72" s="38" t="s">
        <v>91</v>
      </c>
      <c r="C72" s="40" t="s">
        <v>89</v>
      </c>
      <c r="D72" s="41">
        <v>1967.72</v>
      </c>
      <c r="E72" s="25">
        <f t="shared" si="0"/>
        <v>432.9</v>
      </c>
      <c r="F72" s="25">
        <f t="shared" si="1"/>
        <v>2400.62</v>
      </c>
      <c r="G72" s="26"/>
      <c r="H72" s="27"/>
    </row>
    <row r="73" spans="1:8" s="9" customFormat="1" ht="31.5" x14ac:dyDescent="0.25">
      <c r="A73" s="37" t="s">
        <v>118</v>
      </c>
      <c r="B73" s="38" t="s">
        <v>119</v>
      </c>
      <c r="C73" s="40" t="s">
        <v>89</v>
      </c>
      <c r="D73" s="41">
        <v>983.87</v>
      </c>
      <c r="E73" s="25">
        <f t="shared" si="0"/>
        <v>216.45</v>
      </c>
      <c r="F73" s="25">
        <f t="shared" si="1"/>
        <v>1200.32</v>
      </c>
      <c r="G73" s="26"/>
      <c r="H73" s="27"/>
    </row>
    <row r="74" spans="1:8" s="9" customFormat="1" ht="31.5" x14ac:dyDescent="0.25">
      <c r="A74" s="37" t="s">
        <v>120</v>
      </c>
      <c r="B74" s="38" t="s">
        <v>121</v>
      </c>
      <c r="C74" s="40" t="s">
        <v>89</v>
      </c>
      <c r="D74" s="41">
        <v>983.87</v>
      </c>
      <c r="E74" s="25">
        <f t="shared" si="0"/>
        <v>216.45</v>
      </c>
      <c r="F74" s="25">
        <f t="shared" si="1"/>
        <v>1200.32</v>
      </c>
      <c r="G74" s="26"/>
      <c r="H74" s="27"/>
    </row>
    <row r="75" spans="1:8" s="9" customFormat="1" ht="31.5" x14ac:dyDescent="0.25">
      <c r="A75" s="37" t="s">
        <v>122</v>
      </c>
      <c r="B75" s="38" t="s">
        <v>123</v>
      </c>
      <c r="C75" s="40" t="s">
        <v>89</v>
      </c>
      <c r="D75" s="41">
        <v>1967.72</v>
      </c>
      <c r="E75" s="25">
        <f t="shared" si="0"/>
        <v>432.9</v>
      </c>
      <c r="F75" s="25">
        <f t="shared" si="1"/>
        <v>2400.62</v>
      </c>
      <c r="G75" s="26"/>
      <c r="H75" s="27"/>
    </row>
    <row r="76" spans="1:8" s="9" customFormat="1" ht="31.5" x14ac:dyDescent="0.25">
      <c r="A76" s="37" t="s">
        <v>124</v>
      </c>
      <c r="B76" s="38" t="s">
        <v>125</v>
      </c>
      <c r="C76" s="40" t="s">
        <v>89</v>
      </c>
      <c r="D76" s="41">
        <v>1967.72</v>
      </c>
      <c r="E76" s="25">
        <f t="shared" si="0"/>
        <v>432.9</v>
      </c>
      <c r="F76" s="25">
        <f t="shared" si="1"/>
        <v>2400.62</v>
      </c>
      <c r="G76" s="26"/>
      <c r="H76" s="27"/>
    </row>
    <row r="77" spans="1:8" s="9" customFormat="1" ht="31.5" x14ac:dyDescent="0.25">
      <c r="A77" s="37" t="s">
        <v>126</v>
      </c>
      <c r="B77" s="38" t="s">
        <v>127</v>
      </c>
      <c r="C77" s="40" t="s">
        <v>89</v>
      </c>
      <c r="D77" s="41">
        <v>983.87</v>
      </c>
      <c r="E77" s="25">
        <f t="shared" si="0"/>
        <v>216.45</v>
      </c>
      <c r="F77" s="25">
        <f t="shared" si="1"/>
        <v>1200.32</v>
      </c>
      <c r="G77" s="26"/>
      <c r="H77" s="27"/>
    </row>
    <row r="78" spans="1:8" s="9" customFormat="1" ht="16.5" x14ac:dyDescent="0.25">
      <c r="A78" s="37" t="s">
        <v>128</v>
      </c>
      <c r="B78" s="38" t="s">
        <v>129</v>
      </c>
      <c r="C78" s="40"/>
      <c r="D78" s="41"/>
      <c r="E78" s="13"/>
      <c r="F78" s="42"/>
      <c r="G78" s="26"/>
      <c r="H78" s="27"/>
    </row>
    <row r="79" spans="1:8" s="9" customFormat="1" ht="31.5" x14ac:dyDescent="0.25">
      <c r="A79" s="37" t="s">
        <v>130</v>
      </c>
      <c r="B79" s="38" t="s">
        <v>88</v>
      </c>
      <c r="C79" s="40" t="s">
        <v>89</v>
      </c>
      <c r="D79" s="41">
        <v>8854.7900000000009</v>
      </c>
      <c r="E79" s="25">
        <f t="shared" si="0"/>
        <v>1948.05</v>
      </c>
      <c r="F79" s="25">
        <f t="shared" si="1"/>
        <v>10802.84</v>
      </c>
      <c r="G79" s="26"/>
      <c r="H79" s="27"/>
    </row>
    <row r="80" spans="1:8" s="9" customFormat="1" ht="31.5" x14ac:dyDescent="0.25">
      <c r="A80" s="37" t="s">
        <v>131</v>
      </c>
      <c r="B80" s="38" t="s">
        <v>91</v>
      </c>
      <c r="C80" s="40" t="s">
        <v>89</v>
      </c>
      <c r="D80" s="41">
        <v>2623.62</v>
      </c>
      <c r="E80" s="25">
        <f t="shared" si="0"/>
        <v>577.20000000000005</v>
      </c>
      <c r="F80" s="25">
        <f t="shared" si="1"/>
        <v>3200.8199999999997</v>
      </c>
      <c r="G80" s="26"/>
      <c r="H80" s="27"/>
    </row>
    <row r="81" spans="1:8" s="9" customFormat="1" ht="31.5" x14ac:dyDescent="0.25">
      <c r="A81" s="37" t="s">
        <v>132</v>
      </c>
      <c r="B81" s="38" t="s">
        <v>119</v>
      </c>
      <c r="C81" s="40" t="s">
        <v>89</v>
      </c>
      <c r="D81" s="41">
        <v>1311.82</v>
      </c>
      <c r="E81" s="25">
        <f t="shared" si="0"/>
        <v>288.60000000000002</v>
      </c>
      <c r="F81" s="25">
        <f t="shared" si="1"/>
        <v>1600.42</v>
      </c>
      <c r="G81" s="26"/>
      <c r="H81" s="27"/>
    </row>
    <row r="82" spans="1:8" s="9" customFormat="1" ht="31.5" x14ac:dyDescent="0.25">
      <c r="A82" s="37" t="s">
        <v>133</v>
      </c>
      <c r="B82" s="38" t="s">
        <v>134</v>
      </c>
      <c r="C82" s="40" t="s">
        <v>89</v>
      </c>
      <c r="D82" s="41">
        <v>1311.82</v>
      </c>
      <c r="E82" s="25">
        <f t="shared" si="0"/>
        <v>288.60000000000002</v>
      </c>
      <c r="F82" s="25">
        <f t="shared" si="1"/>
        <v>1600.42</v>
      </c>
      <c r="G82" s="26"/>
      <c r="H82" s="27"/>
    </row>
    <row r="83" spans="1:8" s="9" customFormat="1" ht="31.5" x14ac:dyDescent="0.25">
      <c r="A83" s="37" t="s">
        <v>135</v>
      </c>
      <c r="B83" s="38" t="s">
        <v>136</v>
      </c>
      <c r="C83" s="40" t="s">
        <v>89</v>
      </c>
      <c r="D83" s="41">
        <v>2623.62</v>
      </c>
      <c r="E83" s="25">
        <f t="shared" si="0"/>
        <v>577.20000000000005</v>
      </c>
      <c r="F83" s="25">
        <f t="shared" si="1"/>
        <v>3200.8199999999997</v>
      </c>
      <c r="G83" s="26"/>
      <c r="H83" s="27"/>
    </row>
    <row r="84" spans="1:8" s="9" customFormat="1" ht="31.5" x14ac:dyDescent="0.25">
      <c r="A84" s="37" t="s">
        <v>137</v>
      </c>
      <c r="B84" s="38" t="s">
        <v>138</v>
      </c>
      <c r="C84" s="40" t="s">
        <v>89</v>
      </c>
      <c r="D84" s="41">
        <v>2360.27</v>
      </c>
      <c r="E84" s="25">
        <f t="shared" si="0"/>
        <v>519.26</v>
      </c>
      <c r="F84" s="25">
        <f t="shared" si="1"/>
        <v>2879.5299999999997</v>
      </c>
      <c r="G84" s="26"/>
      <c r="H84" s="27"/>
    </row>
    <row r="85" spans="1:8" s="9" customFormat="1" ht="31.5" x14ac:dyDescent="0.25">
      <c r="A85" s="37" t="s">
        <v>139</v>
      </c>
      <c r="B85" s="38" t="s">
        <v>127</v>
      </c>
      <c r="C85" s="40" t="s">
        <v>89</v>
      </c>
      <c r="D85" s="41">
        <v>1344.11</v>
      </c>
      <c r="E85" s="25">
        <f t="shared" si="0"/>
        <v>295.7</v>
      </c>
      <c r="F85" s="25">
        <f t="shared" si="1"/>
        <v>1639.81</v>
      </c>
      <c r="G85" s="26"/>
      <c r="H85" s="27"/>
    </row>
    <row r="86" spans="1:8" s="9" customFormat="1" ht="16.5" x14ac:dyDescent="0.25">
      <c r="A86" s="37" t="s">
        <v>140</v>
      </c>
      <c r="B86" s="38" t="s">
        <v>141</v>
      </c>
      <c r="C86" s="40"/>
      <c r="D86" s="41"/>
      <c r="E86" s="13"/>
      <c r="F86" s="42"/>
      <c r="G86" s="26"/>
      <c r="H86" s="27"/>
    </row>
    <row r="87" spans="1:8" s="9" customFormat="1" ht="31.5" x14ac:dyDescent="0.25">
      <c r="A87" s="37" t="s">
        <v>142</v>
      </c>
      <c r="B87" s="38" t="s">
        <v>88</v>
      </c>
      <c r="C87" s="40" t="s">
        <v>89</v>
      </c>
      <c r="D87" s="41">
        <v>5506.83</v>
      </c>
      <c r="E87" s="25">
        <f t="shared" si="0"/>
        <v>1211.5</v>
      </c>
      <c r="F87" s="25">
        <f t="shared" si="1"/>
        <v>6718.33</v>
      </c>
      <c r="G87" s="26"/>
      <c r="H87" s="27"/>
    </row>
    <row r="88" spans="1:8" s="9" customFormat="1" ht="31.5" x14ac:dyDescent="0.25">
      <c r="A88" s="37" t="s">
        <v>143</v>
      </c>
      <c r="B88" s="38" t="s">
        <v>144</v>
      </c>
      <c r="C88" s="40" t="s">
        <v>89</v>
      </c>
      <c r="D88" s="41">
        <v>1733.64</v>
      </c>
      <c r="E88" s="25">
        <f t="shared" si="0"/>
        <v>381.4</v>
      </c>
      <c r="F88" s="25">
        <f t="shared" si="1"/>
        <v>2115.04</v>
      </c>
      <c r="G88" s="26"/>
      <c r="H88" s="27"/>
    </row>
    <row r="89" spans="1:8" s="9" customFormat="1" ht="31.5" x14ac:dyDescent="0.25">
      <c r="A89" s="37" t="s">
        <v>145</v>
      </c>
      <c r="B89" s="38" t="s">
        <v>146</v>
      </c>
      <c r="C89" s="40" t="s">
        <v>89</v>
      </c>
      <c r="D89" s="41">
        <v>1733.64</v>
      </c>
      <c r="E89" s="25">
        <f t="shared" si="0"/>
        <v>381.4</v>
      </c>
      <c r="F89" s="25">
        <f t="shared" si="1"/>
        <v>2115.04</v>
      </c>
      <c r="G89" s="26"/>
      <c r="H89" s="27"/>
    </row>
    <row r="90" spans="1:8" s="9" customFormat="1" ht="31.5" x14ac:dyDescent="0.25">
      <c r="A90" s="37" t="s">
        <v>147</v>
      </c>
      <c r="B90" s="38" t="s">
        <v>127</v>
      </c>
      <c r="C90" s="40" t="s">
        <v>89</v>
      </c>
      <c r="D90" s="41">
        <v>2071.89</v>
      </c>
      <c r="E90" s="25">
        <f t="shared" si="0"/>
        <v>455.82</v>
      </c>
      <c r="F90" s="25">
        <f t="shared" si="1"/>
        <v>2527.71</v>
      </c>
      <c r="G90" s="26"/>
      <c r="H90" s="27"/>
    </row>
    <row r="91" spans="1:8" s="9" customFormat="1" ht="16.5" x14ac:dyDescent="0.25">
      <c r="A91" s="37" t="s">
        <v>148</v>
      </c>
      <c r="B91" s="38" t="s">
        <v>149</v>
      </c>
      <c r="C91" s="40"/>
      <c r="D91" s="41"/>
      <c r="E91" s="13"/>
      <c r="F91" s="42"/>
      <c r="G91" s="26"/>
      <c r="H91" s="27"/>
    </row>
    <row r="92" spans="1:8" s="9" customFormat="1" ht="31.5" x14ac:dyDescent="0.25">
      <c r="A92" s="37" t="s">
        <v>150</v>
      </c>
      <c r="B92" s="38" t="s">
        <v>88</v>
      </c>
      <c r="C92" s="40" t="s">
        <v>89</v>
      </c>
      <c r="D92" s="41">
        <v>6559.09</v>
      </c>
      <c r="E92" s="25">
        <f t="shared" ref="E92:E105" si="4">ROUND(D92*0.22,2)</f>
        <v>1443</v>
      </c>
      <c r="F92" s="25">
        <f t="shared" ref="F92:F105" si="5">D92+E92</f>
        <v>8002.09</v>
      </c>
      <c r="G92" s="26"/>
      <c r="H92" s="27"/>
    </row>
    <row r="93" spans="1:8" s="9" customFormat="1" ht="31.5" x14ac:dyDescent="0.25">
      <c r="A93" s="37" t="s">
        <v>151</v>
      </c>
      <c r="B93" s="38" t="s">
        <v>91</v>
      </c>
      <c r="C93" s="40" t="s">
        <v>89</v>
      </c>
      <c r="D93" s="41">
        <v>4099.4399999999996</v>
      </c>
      <c r="E93" s="25">
        <f t="shared" si="4"/>
        <v>901.88</v>
      </c>
      <c r="F93" s="25">
        <f t="shared" si="5"/>
        <v>5001.32</v>
      </c>
      <c r="G93" s="26"/>
      <c r="H93" s="27"/>
    </row>
    <row r="94" spans="1:8" s="9" customFormat="1" ht="16.5" x14ac:dyDescent="0.25">
      <c r="A94" s="37" t="s">
        <v>152</v>
      </c>
      <c r="B94" s="38" t="s">
        <v>153</v>
      </c>
      <c r="C94" s="40"/>
      <c r="D94" s="41"/>
      <c r="E94" s="13"/>
      <c r="F94" s="42"/>
      <c r="G94" s="26"/>
      <c r="H94" s="27"/>
    </row>
    <row r="95" spans="1:8" s="9" customFormat="1" ht="31.5" x14ac:dyDescent="0.25">
      <c r="A95" s="37" t="s">
        <v>154</v>
      </c>
      <c r="B95" s="38" t="s">
        <v>88</v>
      </c>
      <c r="C95" s="40" t="s">
        <v>89</v>
      </c>
      <c r="D95" s="41">
        <v>8472.17</v>
      </c>
      <c r="E95" s="25">
        <f t="shared" si="4"/>
        <v>1863.88</v>
      </c>
      <c r="F95" s="25">
        <f t="shared" si="5"/>
        <v>10336.049999999999</v>
      </c>
      <c r="G95" s="26"/>
      <c r="H95" s="27"/>
    </row>
    <row r="96" spans="1:8" s="9" customFormat="1" ht="31.5" x14ac:dyDescent="0.25">
      <c r="A96" s="37" t="s">
        <v>155</v>
      </c>
      <c r="B96" s="38" t="s">
        <v>91</v>
      </c>
      <c r="C96" s="40" t="s">
        <v>89</v>
      </c>
      <c r="D96" s="41">
        <v>5192.62</v>
      </c>
      <c r="E96" s="25">
        <f t="shared" si="4"/>
        <v>1142.3800000000001</v>
      </c>
      <c r="F96" s="25">
        <f t="shared" si="5"/>
        <v>6335</v>
      </c>
      <c r="G96" s="26"/>
      <c r="H96" s="27"/>
    </row>
    <row r="97" spans="1:8" s="9" customFormat="1" ht="16.5" x14ac:dyDescent="0.25">
      <c r="A97" s="37" t="s">
        <v>156</v>
      </c>
      <c r="B97" s="38" t="s">
        <v>157</v>
      </c>
      <c r="C97" s="40"/>
      <c r="D97" s="41"/>
      <c r="E97" s="13"/>
      <c r="F97" s="42"/>
      <c r="G97" s="26"/>
      <c r="H97" s="27"/>
    </row>
    <row r="98" spans="1:8" s="9" customFormat="1" ht="31.5" x14ac:dyDescent="0.25">
      <c r="A98" s="37" t="s">
        <v>158</v>
      </c>
      <c r="B98" s="38" t="s">
        <v>88</v>
      </c>
      <c r="C98" s="40" t="s">
        <v>89</v>
      </c>
      <c r="D98" s="41">
        <v>8472.17</v>
      </c>
      <c r="E98" s="25">
        <f t="shared" si="4"/>
        <v>1863.88</v>
      </c>
      <c r="F98" s="25">
        <f t="shared" si="5"/>
        <v>10336.049999999999</v>
      </c>
      <c r="G98" s="26"/>
      <c r="H98" s="27"/>
    </row>
    <row r="99" spans="1:8" s="9" customFormat="1" ht="31.5" x14ac:dyDescent="0.25">
      <c r="A99" s="37" t="s">
        <v>159</v>
      </c>
      <c r="B99" s="38" t="s">
        <v>91</v>
      </c>
      <c r="C99" s="40" t="s">
        <v>89</v>
      </c>
      <c r="D99" s="41">
        <v>7652.26</v>
      </c>
      <c r="E99" s="25">
        <f t="shared" si="4"/>
        <v>1683.5</v>
      </c>
      <c r="F99" s="25">
        <f t="shared" si="5"/>
        <v>9335.76</v>
      </c>
      <c r="G99" s="26"/>
      <c r="H99" s="27"/>
    </row>
    <row r="100" spans="1:8" s="9" customFormat="1" ht="16.5" x14ac:dyDescent="0.25">
      <c r="A100" s="37" t="s">
        <v>160</v>
      </c>
      <c r="B100" s="38" t="s">
        <v>161</v>
      </c>
      <c r="C100" s="40"/>
      <c r="D100" s="41"/>
      <c r="E100" s="13"/>
      <c r="F100" s="42"/>
      <c r="G100" s="26"/>
      <c r="H100" s="27"/>
    </row>
    <row r="101" spans="1:8" s="9" customFormat="1" ht="31.5" x14ac:dyDescent="0.25">
      <c r="A101" s="37" t="s">
        <v>162</v>
      </c>
      <c r="B101" s="38" t="s">
        <v>88</v>
      </c>
      <c r="C101" s="40" t="s">
        <v>163</v>
      </c>
      <c r="D101" s="41">
        <v>13391.48</v>
      </c>
      <c r="E101" s="25">
        <f t="shared" si="4"/>
        <v>2946.13</v>
      </c>
      <c r="F101" s="25">
        <f t="shared" si="5"/>
        <v>16337.61</v>
      </c>
      <c r="G101" s="26"/>
      <c r="H101" s="27"/>
    </row>
    <row r="102" spans="1:8" s="9" customFormat="1" ht="31.5" x14ac:dyDescent="0.25">
      <c r="A102" s="37" t="s">
        <v>164</v>
      </c>
      <c r="B102" s="38" t="s">
        <v>91</v>
      </c>
      <c r="C102" s="40" t="s">
        <v>163</v>
      </c>
      <c r="D102" s="41">
        <v>10658.52</v>
      </c>
      <c r="E102" s="25">
        <f t="shared" si="4"/>
        <v>2344.87</v>
      </c>
      <c r="F102" s="25">
        <f t="shared" si="5"/>
        <v>13003.39</v>
      </c>
      <c r="G102" s="26"/>
      <c r="H102" s="27"/>
    </row>
    <row r="103" spans="1:8" s="9" customFormat="1" ht="16.5" x14ac:dyDescent="0.25">
      <c r="A103" s="37" t="s">
        <v>165</v>
      </c>
      <c r="B103" s="38" t="s">
        <v>166</v>
      </c>
      <c r="C103" s="40"/>
      <c r="D103" s="41"/>
      <c r="E103" s="13"/>
      <c r="F103" s="42"/>
      <c r="G103" s="26"/>
      <c r="H103" s="27"/>
    </row>
    <row r="104" spans="1:8" s="9" customFormat="1" ht="31.5" x14ac:dyDescent="0.25">
      <c r="A104" s="37" t="s">
        <v>167</v>
      </c>
      <c r="B104" s="38" t="s">
        <v>88</v>
      </c>
      <c r="C104" s="40" t="s">
        <v>163</v>
      </c>
      <c r="D104" s="41">
        <v>20497.169999999998</v>
      </c>
      <c r="E104" s="25">
        <f t="shared" si="4"/>
        <v>4509.38</v>
      </c>
      <c r="F104" s="25">
        <f t="shared" si="5"/>
        <v>25006.55</v>
      </c>
      <c r="G104" s="26"/>
      <c r="H104" s="27"/>
    </row>
    <row r="105" spans="1:8" s="9" customFormat="1" ht="31.5" x14ac:dyDescent="0.25">
      <c r="A105" s="37" t="s">
        <v>168</v>
      </c>
      <c r="B105" s="38" t="s">
        <v>91</v>
      </c>
      <c r="C105" s="40" t="s">
        <v>163</v>
      </c>
      <c r="D105" s="41">
        <v>17217.61</v>
      </c>
      <c r="E105" s="25">
        <f t="shared" si="4"/>
        <v>3787.87</v>
      </c>
      <c r="F105" s="25">
        <f t="shared" si="5"/>
        <v>21005.48</v>
      </c>
      <c r="G105" s="26"/>
      <c r="H105" s="27"/>
    </row>
    <row r="106" spans="1:8" s="9" customFormat="1" ht="16.5" x14ac:dyDescent="0.25">
      <c r="A106" s="37" t="s">
        <v>169</v>
      </c>
      <c r="B106" s="38" t="s">
        <v>170</v>
      </c>
      <c r="C106" s="40"/>
      <c r="D106" s="41"/>
      <c r="E106" s="13"/>
      <c r="F106" s="42"/>
      <c r="G106" s="26"/>
      <c r="H106" s="27"/>
    </row>
    <row r="107" spans="1:8" s="9" customFormat="1" ht="31.5" x14ac:dyDescent="0.25">
      <c r="A107" s="37" t="s">
        <v>171</v>
      </c>
      <c r="B107" s="38" t="s">
        <v>88</v>
      </c>
      <c r="C107" s="40" t="s">
        <v>163</v>
      </c>
      <c r="D107" s="41">
        <v>11751.7</v>
      </c>
      <c r="E107" s="25">
        <f t="shared" ref="E107:E170" si="6">ROUND(D107*0.22,2)</f>
        <v>2585.37</v>
      </c>
      <c r="F107" s="25">
        <f t="shared" ref="F107:F170" si="7">D107+E107</f>
        <v>14337.07</v>
      </c>
      <c r="G107" s="26"/>
      <c r="H107" s="27"/>
    </row>
    <row r="108" spans="1:8" s="9" customFormat="1" ht="31.5" x14ac:dyDescent="0.25">
      <c r="A108" s="37" t="s">
        <v>172</v>
      </c>
      <c r="B108" s="38" t="s">
        <v>91</v>
      </c>
      <c r="C108" s="40" t="s">
        <v>163</v>
      </c>
      <c r="D108" s="41">
        <v>4646.03</v>
      </c>
      <c r="E108" s="25">
        <f t="shared" si="6"/>
        <v>1022.13</v>
      </c>
      <c r="F108" s="25">
        <f t="shared" si="7"/>
        <v>5668.16</v>
      </c>
      <c r="G108" s="26"/>
      <c r="H108" s="27"/>
    </row>
    <row r="109" spans="1:8" s="9" customFormat="1" ht="30" x14ac:dyDescent="0.25">
      <c r="A109" s="37" t="s">
        <v>173</v>
      </c>
      <c r="B109" s="38" t="s">
        <v>174</v>
      </c>
      <c r="C109" s="40"/>
      <c r="D109" s="41"/>
      <c r="E109" s="13"/>
      <c r="F109" s="42"/>
      <c r="G109" s="26"/>
      <c r="H109" s="27"/>
    </row>
    <row r="110" spans="1:8" s="9" customFormat="1" ht="16.5" x14ac:dyDescent="0.25">
      <c r="A110" s="37" t="s">
        <v>175</v>
      </c>
      <c r="B110" s="38" t="s">
        <v>88</v>
      </c>
      <c r="C110" s="40" t="s">
        <v>176</v>
      </c>
      <c r="D110" s="41">
        <v>6285.79</v>
      </c>
      <c r="E110" s="25">
        <f t="shared" si="6"/>
        <v>1382.87</v>
      </c>
      <c r="F110" s="25">
        <f t="shared" si="7"/>
        <v>7668.66</v>
      </c>
      <c r="G110" s="26"/>
      <c r="H110" s="27"/>
    </row>
    <row r="111" spans="1:8" s="9" customFormat="1" ht="16.5" x14ac:dyDescent="0.25">
      <c r="A111" s="37" t="s">
        <v>177</v>
      </c>
      <c r="B111" s="38" t="s">
        <v>91</v>
      </c>
      <c r="C111" s="40" t="s">
        <v>176</v>
      </c>
      <c r="D111" s="41">
        <v>6285.79</v>
      </c>
      <c r="E111" s="25">
        <f t="shared" si="6"/>
        <v>1382.87</v>
      </c>
      <c r="F111" s="25">
        <f t="shared" si="7"/>
        <v>7668.66</v>
      </c>
      <c r="G111" s="26"/>
      <c r="H111" s="27"/>
    </row>
    <row r="112" spans="1:8" s="9" customFormat="1" ht="30" x14ac:dyDescent="0.25">
      <c r="A112" s="37" t="s">
        <v>178</v>
      </c>
      <c r="B112" s="38" t="s">
        <v>179</v>
      </c>
      <c r="C112" s="40" t="s">
        <v>176</v>
      </c>
      <c r="D112" s="41">
        <v>1366.48</v>
      </c>
      <c r="E112" s="25">
        <f t="shared" si="6"/>
        <v>300.63</v>
      </c>
      <c r="F112" s="25">
        <f t="shared" si="7"/>
        <v>1667.1100000000001</v>
      </c>
      <c r="G112" s="26"/>
      <c r="H112" s="27"/>
    </row>
    <row r="113" spans="1:8" s="9" customFormat="1" ht="30" x14ac:dyDescent="0.25">
      <c r="A113" s="37" t="s">
        <v>180</v>
      </c>
      <c r="B113" s="38" t="s">
        <v>181</v>
      </c>
      <c r="C113" s="40" t="s">
        <v>176</v>
      </c>
      <c r="D113" s="41">
        <v>1366.48</v>
      </c>
      <c r="E113" s="25">
        <f t="shared" si="6"/>
        <v>300.63</v>
      </c>
      <c r="F113" s="25">
        <f t="shared" si="7"/>
        <v>1667.1100000000001</v>
      </c>
      <c r="G113" s="26"/>
      <c r="H113" s="27"/>
    </row>
    <row r="114" spans="1:8" s="9" customFormat="1" ht="30" x14ac:dyDescent="0.25">
      <c r="A114" s="37" t="s">
        <v>182</v>
      </c>
      <c r="B114" s="38" t="s">
        <v>183</v>
      </c>
      <c r="C114" s="40" t="s">
        <v>176</v>
      </c>
      <c r="D114" s="41">
        <v>1913.06</v>
      </c>
      <c r="E114" s="25">
        <f t="shared" si="6"/>
        <v>420.87</v>
      </c>
      <c r="F114" s="25">
        <f t="shared" si="7"/>
        <v>2333.9299999999998</v>
      </c>
      <c r="G114" s="26"/>
      <c r="H114" s="27"/>
    </row>
    <row r="115" spans="1:8" s="9" customFormat="1" ht="30" x14ac:dyDescent="0.25">
      <c r="A115" s="37" t="s">
        <v>184</v>
      </c>
      <c r="B115" s="38" t="s">
        <v>185</v>
      </c>
      <c r="C115" s="40" t="s">
        <v>176</v>
      </c>
      <c r="D115" s="41">
        <v>1913.06</v>
      </c>
      <c r="E115" s="25">
        <f t="shared" si="6"/>
        <v>420.87</v>
      </c>
      <c r="F115" s="25">
        <f t="shared" si="7"/>
        <v>2333.9299999999998</v>
      </c>
      <c r="G115" s="26"/>
      <c r="H115" s="27"/>
    </row>
    <row r="116" spans="1:8" s="9" customFormat="1" ht="45" x14ac:dyDescent="0.25">
      <c r="A116" s="37" t="s">
        <v>186</v>
      </c>
      <c r="B116" s="38" t="s">
        <v>187</v>
      </c>
      <c r="C116" s="40" t="s">
        <v>176</v>
      </c>
      <c r="D116" s="41">
        <v>3006.26</v>
      </c>
      <c r="E116" s="25">
        <f t="shared" si="6"/>
        <v>661.38</v>
      </c>
      <c r="F116" s="25">
        <f t="shared" si="7"/>
        <v>3667.6400000000003</v>
      </c>
      <c r="G116" s="26"/>
      <c r="H116" s="27"/>
    </row>
    <row r="117" spans="1:8" s="9" customFormat="1" ht="30" x14ac:dyDescent="0.25">
      <c r="A117" s="37" t="s">
        <v>188</v>
      </c>
      <c r="B117" s="38" t="s">
        <v>189</v>
      </c>
      <c r="C117" s="40" t="s">
        <v>176</v>
      </c>
      <c r="D117" s="41">
        <v>3006.26</v>
      </c>
      <c r="E117" s="25">
        <f t="shared" si="6"/>
        <v>661.38</v>
      </c>
      <c r="F117" s="25">
        <f t="shared" si="7"/>
        <v>3667.6400000000003</v>
      </c>
      <c r="G117" s="26"/>
      <c r="H117" s="27"/>
    </row>
    <row r="118" spans="1:8" s="9" customFormat="1" ht="30" x14ac:dyDescent="0.25">
      <c r="A118" s="28" t="s">
        <v>190</v>
      </c>
      <c r="B118" s="38" t="s">
        <v>191</v>
      </c>
      <c r="C118" s="40"/>
      <c r="D118" s="41"/>
      <c r="E118" s="25"/>
      <c r="F118" s="25"/>
      <c r="G118" s="26"/>
      <c r="H118" s="27"/>
    </row>
    <row r="119" spans="1:8" s="9" customFormat="1" ht="45" x14ac:dyDescent="0.25">
      <c r="A119" s="28" t="s">
        <v>192</v>
      </c>
      <c r="B119" s="38" t="s">
        <v>193</v>
      </c>
      <c r="C119" s="40" t="s">
        <v>176</v>
      </c>
      <c r="D119" s="41">
        <v>10385.24</v>
      </c>
      <c r="E119" s="25">
        <f t="shared" si="6"/>
        <v>2284.75</v>
      </c>
      <c r="F119" s="25">
        <f t="shared" si="7"/>
        <v>12669.99</v>
      </c>
      <c r="G119" s="26"/>
      <c r="H119" s="27"/>
    </row>
    <row r="120" spans="1:8" s="9" customFormat="1" ht="45" x14ac:dyDescent="0.25">
      <c r="A120" s="28" t="s">
        <v>194</v>
      </c>
      <c r="B120" s="38" t="s">
        <v>195</v>
      </c>
      <c r="C120" s="40" t="s">
        <v>176</v>
      </c>
      <c r="D120" s="41">
        <v>10385.24</v>
      </c>
      <c r="E120" s="25">
        <f t="shared" si="6"/>
        <v>2284.75</v>
      </c>
      <c r="F120" s="25">
        <f t="shared" si="7"/>
        <v>12669.99</v>
      </c>
      <c r="G120" s="26"/>
      <c r="H120" s="27"/>
    </row>
    <row r="121" spans="1:8" s="9" customFormat="1" ht="30" x14ac:dyDescent="0.25">
      <c r="A121" s="37" t="s">
        <v>196</v>
      </c>
      <c r="B121" s="38" t="s">
        <v>197</v>
      </c>
      <c r="C121" s="40"/>
      <c r="D121" s="41"/>
      <c r="E121" s="43"/>
      <c r="F121" s="44"/>
      <c r="G121" s="26"/>
      <c r="H121" s="27"/>
    </row>
    <row r="122" spans="1:8" s="9" customFormat="1" ht="16.5" x14ac:dyDescent="0.25">
      <c r="A122" s="37" t="s">
        <v>198</v>
      </c>
      <c r="B122" s="38" t="s">
        <v>88</v>
      </c>
      <c r="C122" s="40" t="s">
        <v>199</v>
      </c>
      <c r="D122" s="41">
        <v>3006.26</v>
      </c>
      <c r="E122" s="25">
        <f t="shared" si="6"/>
        <v>661.38</v>
      </c>
      <c r="F122" s="25">
        <f t="shared" si="7"/>
        <v>3667.6400000000003</v>
      </c>
      <c r="G122" s="26"/>
      <c r="H122" s="27"/>
    </row>
    <row r="123" spans="1:8" s="9" customFormat="1" ht="16.5" x14ac:dyDescent="0.25">
      <c r="A123" s="37" t="s">
        <v>200</v>
      </c>
      <c r="B123" s="38" t="s">
        <v>201</v>
      </c>
      <c r="C123" s="40" t="s">
        <v>199</v>
      </c>
      <c r="D123" s="41">
        <v>819.89</v>
      </c>
      <c r="E123" s="25">
        <f t="shared" si="6"/>
        <v>180.38</v>
      </c>
      <c r="F123" s="25">
        <f t="shared" si="7"/>
        <v>1000.27</v>
      </c>
      <c r="G123" s="26"/>
      <c r="H123" s="27"/>
    </row>
    <row r="124" spans="1:8" s="9" customFormat="1" ht="30" x14ac:dyDescent="0.25">
      <c r="A124" s="37" t="s">
        <v>202</v>
      </c>
      <c r="B124" s="38" t="s">
        <v>203</v>
      </c>
      <c r="C124" s="40" t="s">
        <v>199</v>
      </c>
      <c r="D124" s="41">
        <v>2186.34</v>
      </c>
      <c r="E124" s="25">
        <f t="shared" si="6"/>
        <v>480.99</v>
      </c>
      <c r="F124" s="25">
        <f t="shared" si="7"/>
        <v>2667.33</v>
      </c>
      <c r="G124" s="26"/>
      <c r="H124" s="27"/>
    </row>
    <row r="125" spans="1:8" s="9" customFormat="1" ht="30" x14ac:dyDescent="0.25">
      <c r="A125" s="37" t="s">
        <v>204</v>
      </c>
      <c r="B125" s="38" t="s">
        <v>205</v>
      </c>
      <c r="C125" s="40"/>
      <c r="D125" s="41"/>
      <c r="E125" s="13"/>
      <c r="F125" s="42"/>
      <c r="G125" s="26"/>
      <c r="H125" s="27"/>
    </row>
    <row r="126" spans="1:8" s="9" customFormat="1" ht="16.5" x14ac:dyDescent="0.25">
      <c r="A126" s="37" t="s">
        <v>206</v>
      </c>
      <c r="B126" s="38" t="s">
        <v>88</v>
      </c>
      <c r="C126" s="40" t="s">
        <v>199</v>
      </c>
      <c r="D126" s="41">
        <v>4372.7299999999996</v>
      </c>
      <c r="E126" s="25">
        <f t="shared" si="6"/>
        <v>962</v>
      </c>
      <c r="F126" s="25">
        <f t="shared" si="7"/>
        <v>5334.73</v>
      </c>
      <c r="G126" s="26"/>
      <c r="H126" s="27"/>
    </row>
    <row r="127" spans="1:8" s="9" customFormat="1" ht="16.5" x14ac:dyDescent="0.25">
      <c r="A127" s="37" t="s">
        <v>207</v>
      </c>
      <c r="B127" s="38" t="s">
        <v>201</v>
      </c>
      <c r="C127" s="40" t="s">
        <v>199</v>
      </c>
      <c r="D127" s="41">
        <v>1639.76</v>
      </c>
      <c r="E127" s="25">
        <f t="shared" si="6"/>
        <v>360.75</v>
      </c>
      <c r="F127" s="25">
        <f t="shared" si="7"/>
        <v>2000.51</v>
      </c>
      <c r="G127" s="26"/>
      <c r="H127" s="27"/>
    </row>
    <row r="128" spans="1:8" s="9" customFormat="1" ht="30" x14ac:dyDescent="0.25">
      <c r="A128" s="37" t="s">
        <v>208</v>
      </c>
      <c r="B128" s="38" t="s">
        <v>203</v>
      </c>
      <c r="C128" s="40" t="s">
        <v>199</v>
      </c>
      <c r="D128" s="41">
        <v>2732.97</v>
      </c>
      <c r="E128" s="25">
        <f t="shared" si="6"/>
        <v>601.25</v>
      </c>
      <c r="F128" s="25">
        <f t="shared" si="7"/>
        <v>3334.22</v>
      </c>
      <c r="G128" s="26"/>
      <c r="H128" s="27"/>
    </row>
    <row r="129" spans="1:8" s="9" customFormat="1" ht="30" x14ac:dyDescent="0.25">
      <c r="A129" s="37" t="s">
        <v>209</v>
      </c>
      <c r="B129" s="38" t="s">
        <v>210</v>
      </c>
      <c r="C129" s="40"/>
      <c r="D129" s="41"/>
      <c r="E129" s="13"/>
      <c r="F129" s="42"/>
      <c r="G129" s="26"/>
      <c r="H129" s="27"/>
    </row>
    <row r="130" spans="1:8" s="9" customFormat="1" ht="16.5" x14ac:dyDescent="0.25">
      <c r="A130" s="37" t="s">
        <v>211</v>
      </c>
      <c r="B130" s="38" t="s">
        <v>88</v>
      </c>
      <c r="C130" s="40" t="s">
        <v>199</v>
      </c>
      <c r="D130" s="41">
        <v>5465.92</v>
      </c>
      <c r="E130" s="25">
        <f t="shared" si="6"/>
        <v>1202.5</v>
      </c>
      <c r="F130" s="25">
        <f t="shared" si="7"/>
        <v>6668.42</v>
      </c>
      <c r="G130" s="26"/>
      <c r="H130" s="27"/>
    </row>
    <row r="131" spans="1:8" s="9" customFormat="1" ht="16.5" x14ac:dyDescent="0.25">
      <c r="A131" s="37" t="s">
        <v>212</v>
      </c>
      <c r="B131" s="38" t="s">
        <v>201</v>
      </c>
      <c r="C131" s="40" t="s">
        <v>199</v>
      </c>
      <c r="D131" s="41">
        <v>2186.34</v>
      </c>
      <c r="E131" s="25">
        <f t="shared" si="6"/>
        <v>480.99</v>
      </c>
      <c r="F131" s="25">
        <f t="shared" si="7"/>
        <v>2667.33</v>
      </c>
      <c r="G131" s="26"/>
      <c r="H131" s="27"/>
    </row>
    <row r="132" spans="1:8" s="9" customFormat="1" ht="30" x14ac:dyDescent="0.25">
      <c r="A132" s="37" t="s">
        <v>213</v>
      </c>
      <c r="B132" s="38" t="s">
        <v>203</v>
      </c>
      <c r="C132" s="40" t="s">
        <v>199</v>
      </c>
      <c r="D132" s="41">
        <v>3279.56</v>
      </c>
      <c r="E132" s="25">
        <f t="shared" si="6"/>
        <v>721.5</v>
      </c>
      <c r="F132" s="25">
        <f t="shared" si="7"/>
        <v>4001.06</v>
      </c>
      <c r="G132" s="26"/>
      <c r="H132" s="27"/>
    </row>
    <row r="133" spans="1:8" s="9" customFormat="1" ht="16.5" x14ac:dyDescent="0.25">
      <c r="A133" s="37" t="s">
        <v>214</v>
      </c>
      <c r="B133" s="38" t="s">
        <v>215</v>
      </c>
      <c r="C133" s="40"/>
      <c r="D133" s="41"/>
      <c r="E133" s="13"/>
      <c r="F133" s="42"/>
      <c r="G133" s="26"/>
      <c r="H133" s="27"/>
    </row>
    <row r="134" spans="1:8" s="9" customFormat="1" ht="16.5" x14ac:dyDescent="0.25">
      <c r="A134" s="37" t="s">
        <v>216</v>
      </c>
      <c r="B134" s="38" t="s">
        <v>88</v>
      </c>
      <c r="C134" s="40" t="s">
        <v>217</v>
      </c>
      <c r="D134" s="41">
        <v>3552.85</v>
      </c>
      <c r="E134" s="25">
        <f t="shared" si="6"/>
        <v>781.63</v>
      </c>
      <c r="F134" s="25">
        <f t="shared" si="7"/>
        <v>4334.4799999999996</v>
      </c>
      <c r="G134" s="26"/>
      <c r="H134" s="27"/>
    </row>
    <row r="135" spans="1:8" s="9" customFormat="1" ht="16.5" x14ac:dyDescent="0.25">
      <c r="A135" s="37" t="s">
        <v>218</v>
      </c>
      <c r="B135" s="38" t="s">
        <v>91</v>
      </c>
      <c r="C135" s="40" t="s">
        <v>217</v>
      </c>
      <c r="D135" s="41">
        <v>3826.15</v>
      </c>
      <c r="E135" s="25">
        <f t="shared" si="6"/>
        <v>841.75</v>
      </c>
      <c r="F135" s="25">
        <f t="shared" si="7"/>
        <v>4667.8999999999996</v>
      </c>
      <c r="G135" s="26"/>
      <c r="H135" s="27"/>
    </row>
    <row r="136" spans="1:8" s="9" customFormat="1" ht="16.5" x14ac:dyDescent="0.25">
      <c r="A136" s="37" t="s">
        <v>219</v>
      </c>
      <c r="B136" s="38" t="s">
        <v>93</v>
      </c>
      <c r="C136" s="40" t="s">
        <v>217</v>
      </c>
      <c r="D136" s="41">
        <v>2732.97</v>
      </c>
      <c r="E136" s="25">
        <f t="shared" si="6"/>
        <v>601.25</v>
      </c>
      <c r="F136" s="25">
        <f t="shared" si="7"/>
        <v>3334.22</v>
      </c>
      <c r="G136" s="26"/>
      <c r="H136" s="27"/>
    </row>
    <row r="137" spans="1:8" s="9" customFormat="1" ht="16.5" x14ac:dyDescent="0.25">
      <c r="A137" s="37" t="s">
        <v>220</v>
      </c>
      <c r="B137" s="38" t="s">
        <v>221</v>
      </c>
      <c r="C137" s="40" t="s">
        <v>217</v>
      </c>
      <c r="D137" s="41">
        <v>546.59</v>
      </c>
      <c r="E137" s="25">
        <f t="shared" si="6"/>
        <v>120.25</v>
      </c>
      <c r="F137" s="25">
        <f t="shared" si="7"/>
        <v>666.84</v>
      </c>
      <c r="G137" s="26"/>
      <c r="H137" s="27"/>
    </row>
    <row r="138" spans="1:8" s="9" customFormat="1" ht="16.5" x14ac:dyDescent="0.25">
      <c r="A138" s="37" t="s">
        <v>222</v>
      </c>
      <c r="B138" s="38" t="s">
        <v>223</v>
      </c>
      <c r="C138" s="40" t="s">
        <v>217</v>
      </c>
      <c r="D138" s="41">
        <v>546.59</v>
      </c>
      <c r="E138" s="25">
        <f t="shared" si="6"/>
        <v>120.25</v>
      </c>
      <c r="F138" s="25">
        <f t="shared" si="7"/>
        <v>666.84</v>
      </c>
      <c r="G138" s="26"/>
      <c r="H138" s="27"/>
    </row>
    <row r="139" spans="1:8" s="9" customFormat="1" ht="16.5" x14ac:dyDescent="0.25">
      <c r="A139" s="37" t="s">
        <v>224</v>
      </c>
      <c r="B139" s="38" t="s">
        <v>225</v>
      </c>
      <c r="C139" s="40" t="s">
        <v>217</v>
      </c>
      <c r="D139" s="41">
        <v>546.59</v>
      </c>
      <c r="E139" s="25">
        <f t="shared" si="6"/>
        <v>120.25</v>
      </c>
      <c r="F139" s="25">
        <f t="shared" si="7"/>
        <v>666.84</v>
      </c>
      <c r="G139" s="26"/>
      <c r="H139" s="27"/>
    </row>
    <row r="140" spans="1:8" s="9" customFormat="1" ht="16.5" x14ac:dyDescent="0.25">
      <c r="A140" s="37" t="s">
        <v>226</v>
      </c>
      <c r="B140" s="38" t="s">
        <v>227</v>
      </c>
      <c r="C140" s="40" t="s">
        <v>217</v>
      </c>
      <c r="D140" s="41">
        <v>1093.18</v>
      </c>
      <c r="E140" s="25">
        <f t="shared" si="6"/>
        <v>240.5</v>
      </c>
      <c r="F140" s="25">
        <f t="shared" si="7"/>
        <v>1333.68</v>
      </c>
      <c r="G140" s="26"/>
      <c r="H140" s="27"/>
    </row>
    <row r="141" spans="1:8" s="9" customFormat="1" ht="16.5" x14ac:dyDescent="0.25">
      <c r="A141" s="37" t="s">
        <v>228</v>
      </c>
      <c r="B141" s="38" t="s">
        <v>229</v>
      </c>
      <c r="C141" s="40" t="s">
        <v>217</v>
      </c>
      <c r="D141" s="41">
        <v>1093.18</v>
      </c>
      <c r="E141" s="25">
        <f t="shared" si="6"/>
        <v>240.5</v>
      </c>
      <c r="F141" s="25">
        <f t="shared" si="7"/>
        <v>1333.68</v>
      </c>
      <c r="G141" s="26"/>
      <c r="H141" s="27"/>
    </row>
    <row r="142" spans="1:8" s="9" customFormat="1" ht="16.5" x14ac:dyDescent="0.25">
      <c r="A142" s="37" t="s">
        <v>230</v>
      </c>
      <c r="B142" s="38" t="s">
        <v>231</v>
      </c>
      <c r="C142" s="40" t="s">
        <v>217</v>
      </c>
      <c r="D142" s="41">
        <v>1913.06</v>
      </c>
      <c r="E142" s="25">
        <f t="shared" si="6"/>
        <v>420.87</v>
      </c>
      <c r="F142" s="25">
        <f t="shared" si="7"/>
        <v>2333.9299999999998</v>
      </c>
      <c r="G142" s="26"/>
      <c r="H142" s="27"/>
    </row>
    <row r="143" spans="1:8" s="9" customFormat="1" ht="16.5" x14ac:dyDescent="0.25">
      <c r="A143" s="37" t="s">
        <v>232</v>
      </c>
      <c r="B143" s="38" t="s">
        <v>233</v>
      </c>
      <c r="C143" s="40" t="s">
        <v>217</v>
      </c>
      <c r="D143" s="41">
        <v>2186.34</v>
      </c>
      <c r="E143" s="25">
        <f t="shared" si="6"/>
        <v>480.99</v>
      </c>
      <c r="F143" s="25">
        <f t="shared" si="7"/>
        <v>2667.33</v>
      </c>
      <c r="G143" s="26"/>
      <c r="H143" s="27"/>
    </row>
    <row r="144" spans="1:8" s="9" customFormat="1" ht="16.5" x14ac:dyDescent="0.25">
      <c r="A144" s="37" t="s">
        <v>234</v>
      </c>
      <c r="B144" s="38" t="s">
        <v>235</v>
      </c>
      <c r="C144" s="40" t="s">
        <v>217</v>
      </c>
      <c r="D144" s="41">
        <v>2186.34</v>
      </c>
      <c r="E144" s="25">
        <f t="shared" si="6"/>
        <v>480.99</v>
      </c>
      <c r="F144" s="25">
        <f t="shared" si="7"/>
        <v>2667.33</v>
      </c>
      <c r="G144" s="26"/>
      <c r="H144" s="27"/>
    </row>
    <row r="145" spans="1:8" s="9" customFormat="1" ht="16.5" x14ac:dyDescent="0.25">
      <c r="A145" s="37" t="s">
        <v>236</v>
      </c>
      <c r="B145" s="38" t="s">
        <v>237</v>
      </c>
      <c r="C145" s="40"/>
      <c r="D145" s="41"/>
      <c r="E145" s="13"/>
      <c r="F145" s="42"/>
      <c r="G145" s="26"/>
      <c r="H145" s="27"/>
    </row>
    <row r="146" spans="1:8" s="9" customFormat="1" ht="16.5" x14ac:dyDescent="0.25">
      <c r="A146" s="37" t="s">
        <v>238</v>
      </c>
      <c r="B146" s="38" t="s">
        <v>88</v>
      </c>
      <c r="C146" s="40" t="s">
        <v>217</v>
      </c>
      <c r="D146" s="41">
        <v>4919.32</v>
      </c>
      <c r="E146" s="25">
        <f t="shared" si="6"/>
        <v>1082.25</v>
      </c>
      <c r="F146" s="25">
        <f t="shared" si="7"/>
        <v>6001.57</v>
      </c>
      <c r="G146" s="26"/>
      <c r="H146" s="27"/>
    </row>
    <row r="147" spans="1:8" s="9" customFormat="1" ht="16.5" x14ac:dyDescent="0.25">
      <c r="A147" s="37" t="s">
        <v>239</v>
      </c>
      <c r="B147" s="38" t="s">
        <v>91</v>
      </c>
      <c r="C147" s="40" t="s">
        <v>217</v>
      </c>
      <c r="D147" s="41">
        <v>5192.62</v>
      </c>
      <c r="E147" s="25">
        <f t="shared" si="6"/>
        <v>1142.3800000000001</v>
      </c>
      <c r="F147" s="25">
        <f t="shared" si="7"/>
        <v>6335</v>
      </c>
      <c r="G147" s="26"/>
      <c r="H147" s="27"/>
    </row>
    <row r="148" spans="1:8" s="9" customFormat="1" ht="16.5" x14ac:dyDescent="0.25">
      <c r="A148" s="37" t="s">
        <v>240</v>
      </c>
      <c r="B148" s="38" t="s">
        <v>93</v>
      </c>
      <c r="C148" s="40" t="s">
        <v>217</v>
      </c>
      <c r="D148" s="41">
        <v>3552.85</v>
      </c>
      <c r="E148" s="25">
        <f t="shared" si="6"/>
        <v>781.63</v>
      </c>
      <c r="F148" s="25">
        <f t="shared" si="7"/>
        <v>4334.4799999999996</v>
      </c>
      <c r="G148" s="26"/>
      <c r="H148" s="27"/>
    </row>
    <row r="149" spans="1:8" s="9" customFormat="1" ht="16.5" x14ac:dyDescent="0.25">
      <c r="A149" s="37" t="s">
        <v>241</v>
      </c>
      <c r="B149" s="38" t="s">
        <v>221</v>
      </c>
      <c r="C149" s="40" t="s">
        <v>217</v>
      </c>
      <c r="D149" s="41">
        <v>819.89</v>
      </c>
      <c r="E149" s="25">
        <f t="shared" si="6"/>
        <v>180.38</v>
      </c>
      <c r="F149" s="25">
        <f t="shared" si="7"/>
        <v>1000.27</v>
      </c>
      <c r="G149" s="26"/>
      <c r="H149" s="27"/>
    </row>
    <row r="150" spans="1:8" s="9" customFormat="1" ht="16.5" x14ac:dyDescent="0.25">
      <c r="A150" s="37" t="s">
        <v>242</v>
      </c>
      <c r="B150" s="38" t="s">
        <v>223</v>
      </c>
      <c r="C150" s="40" t="s">
        <v>217</v>
      </c>
      <c r="D150" s="41">
        <v>819.89</v>
      </c>
      <c r="E150" s="25">
        <f t="shared" si="6"/>
        <v>180.38</v>
      </c>
      <c r="F150" s="25">
        <f t="shared" si="7"/>
        <v>1000.27</v>
      </c>
      <c r="G150" s="26"/>
      <c r="H150" s="27"/>
    </row>
    <row r="151" spans="1:8" s="9" customFormat="1" ht="16.5" x14ac:dyDescent="0.25">
      <c r="A151" s="37" t="s">
        <v>243</v>
      </c>
      <c r="B151" s="38" t="s">
        <v>225</v>
      </c>
      <c r="C151" s="40" t="s">
        <v>217</v>
      </c>
      <c r="D151" s="41">
        <v>819.89</v>
      </c>
      <c r="E151" s="25">
        <f t="shared" si="6"/>
        <v>180.38</v>
      </c>
      <c r="F151" s="25">
        <f t="shared" si="7"/>
        <v>1000.27</v>
      </c>
      <c r="G151" s="26"/>
      <c r="H151" s="27"/>
    </row>
    <row r="152" spans="1:8" s="9" customFormat="1" ht="16.5" x14ac:dyDescent="0.25">
      <c r="A152" s="37" t="s">
        <v>244</v>
      </c>
      <c r="B152" s="38" t="s">
        <v>227</v>
      </c>
      <c r="C152" s="40" t="s">
        <v>217</v>
      </c>
      <c r="D152" s="41">
        <v>1639.76</v>
      </c>
      <c r="E152" s="25">
        <f t="shared" si="6"/>
        <v>360.75</v>
      </c>
      <c r="F152" s="25">
        <f t="shared" si="7"/>
        <v>2000.51</v>
      </c>
      <c r="G152" s="26"/>
      <c r="H152" s="27"/>
    </row>
    <row r="153" spans="1:8" s="9" customFormat="1" ht="16.5" x14ac:dyDescent="0.25">
      <c r="A153" s="37" t="s">
        <v>245</v>
      </c>
      <c r="B153" s="38" t="s">
        <v>229</v>
      </c>
      <c r="C153" s="40" t="s">
        <v>217</v>
      </c>
      <c r="D153" s="41">
        <v>1639.76</v>
      </c>
      <c r="E153" s="25">
        <f t="shared" si="6"/>
        <v>360.75</v>
      </c>
      <c r="F153" s="25">
        <f t="shared" si="7"/>
        <v>2000.51</v>
      </c>
      <c r="G153" s="26"/>
      <c r="H153" s="27"/>
    </row>
    <row r="154" spans="1:8" s="9" customFormat="1" ht="16.5" x14ac:dyDescent="0.25">
      <c r="A154" s="37" t="s">
        <v>246</v>
      </c>
      <c r="B154" s="38" t="s">
        <v>231</v>
      </c>
      <c r="C154" s="40" t="s">
        <v>217</v>
      </c>
      <c r="D154" s="41">
        <v>2459.65</v>
      </c>
      <c r="E154" s="25">
        <f t="shared" si="6"/>
        <v>541.12</v>
      </c>
      <c r="F154" s="25">
        <f t="shared" si="7"/>
        <v>3000.77</v>
      </c>
      <c r="G154" s="26"/>
      <c r="H154" s="27"/>
    </row>
    <row r="155" spans="1:8" s="9" customFormat="1" ht="16.5" x14ac:dyDescent="0.25">
      <c r="A155" s="37" t="s">
        <v>247</v>
      </c>
      <c r="B155" s="38" t="s">
        <v>233</v>
      </c>
      <c r="C155" s="40" t="s">
        <v>217</v>
      </c>
      <c r="D155" s="41">
        <v>2732.97</v>
      </c>
      <c r="E155" s="25">
        <f t="shared" si="6"/>
        <v>601.25</v>
      </c>
      <c r="F155" s="25">
        <f t="shared" si="7"/>
        <v>3334.22</v>
      </c>
      <c r="G155" s="26"/>
      <c r="H155" s="27"/>
    </row>
    <row r="156" spans="1:8" s="9" customFormat="1" ht="16.5" x14ac:dyDescent="0.25">
      <c r="A156" s="37" t="s">
        <v>248</v>
      </c>
      <c r="B156" s="38" t="s">
        <v>235</v>
      </c>
      <c r="C156" s="40" t="s">
        <v>217</v>
      </c>
      <c r="D156" s="41">
        <v>2732.97</v>
      </c>
      <c r="E156" s="25">
        <f t="shared" si="6"/>
        <v>601.25</v>
      </c>
      <c r="F156" s="25">
        <f t="shared" si="7"/>
        <v>3334.22</v>
      </c>
      <c r="G156" s="26"/>
      <c r="H156" s="27"/>
    </row>
    <row r="157" spans="1:8" s="9" customFormat="1" ht="16.5" x14ac:dyDescent="0.25">
      <c r="A157" s="37" t="s">
        <v>249</v>
      </c>
      <c r="B157" s="38" t="s">
        <v>250</v>
      </c>
      <c r="C157" s="40"/>
      <c r="D157" s="41"/>
      <c r="E157" s="13"/>
      <c r="F157" s="42"/>
      <c r="G157" s="26"/>
      <c r="H157" s="27"/>
    </row>
    <row r="158" spans="1:8" s="9" customFormat="1" ht="16.5" x14ac:dyDescent="0.25">
      <c r="A158" s="37" t="s">
        <v>251</v>
      </c>
      <c r="B158" s="38" t="s">
        <v>88</v>
      </c>
      <c r="C158" s="40" t="s">
        <v>217</v>
      </c>
      <c r="D158" s="41">
        <v>2955.24</v>
      </c>
      <c r="E158" s="25">
        <f t="shared" si="6"/>
        <v>650.15</v>
      </c>
      <c r="F158" s="25">
        <f t="shared" si="7"/>
        <v>3605.39</v>
      </c>
      <c r="G158" s="26"/>
      <c r="H158" s="27"/>
    </row>
    <row r="159" spans="1:8" s="9" customFormat="1" ht="16.5" x14ac:dyDescent="0.25">
      <c r="A159" s="37" t="s">
        <v>252</v>
      </c>
      <c r="B159" s="38" t="s">
        <v>91</v>
      </c>
      <c r="C159" s="40" t="s">
        <v>217</v>
      </c>
      <c r="D159" s="41">
        <v>7902.09</v>
      </c>
      <c r="E159" s="25">
        <f t="shared" si="6"/>
        <v>1738.46</v>
      </c>
      <c r="F159" s="25">
        <f t="shared" si="7"/>
        <v>9640.5499999999993</v>
      </c>
      <c r="G159" s="26"/>
      <c r="H159" s="27"/>
    </row>
    <row r="160" spans="1:8" s="9" customFormat="1" ht="16.5" x14ac:dyDescent="0.25">
      <c r="A160" s="37" t="s">
        <v>253</v>
      </c>
      <c r="B160" s="38" t="s">
        <v>93</v>
      </c>
      <c r="C160" s="40" t="s">
        <v>217</v>
      </c>
      <c r="D160" s="41">
        <v>3212.23</v>
      </c>
      <c r="E160" s="25">
        <f t="shared" si="6"/>
        <v>706.69</v>
      </c>
      <c r="F160" s="25">
        <f t="shared" si="7"/>
        <v>3918.92</v>
      </c>
      <c r="G160" s="26"/>
      <c r="H160" s="27"/>
    </row>
    <row r="161" spans="1:8" s="9" customFormat="1" ht="16.5" x14ac:dyDescent="0.25">
      <c r="A161" s="37" t="s">
        <v>254</v>
      </c>
      <c r="B161" s="38" t="s">
        <v>221</v>
      </c>
      <c r="C161" s="40" t="s">
        <v>217</v>
      </c>
      <c r="D161" s="41">
        <v>835.18</v>
      </c>
      <c r="E161" s="25">
        <f t="shared" si="6"/>
        <v>183.74</v>
      </c>
      <c r="F161" s="25">
        <f t="shared" si="7"/>
        <v>1018.92</v>
      </c>
      <c r="G161" s="26"/>
      <c r="H161" s="27"/>
    </row>
    <row r="162" spans="1:8" s="9" customFormat="1" ht="16.5" x14ac:dyDescent="0.25">
      <c r="A162" s="37" t="s">
        <v>255</v>
      </c>
      <c r="B162" s="38" t="s">
        <v>223</v>
      </c>
      <c r="C162" s="40" t="s">
        <v>217</v>
      </c>
      <c r="D162" s="41">
        <v>835.18</v>
      </c>
      <c r="E162" s="25">
        <f t="shared" si="6"/>
        <v>183.74</v>
      </c>
      <c r="F162" s="25">
        <f t="shared" si="7"/>
        <v>1018.92</v>
      </c>
      <c r="G162" s="26"/>
      <c r="H162" s="27"/>
    </row>
    <row r="163" spans="1:8" s="9" customFormat="1" ht="16.5" x14ac:dyDescent="0.25">
      <c r="A163" s="37" t="s">
        <v>256</v>
      </c>
      <c r="B163" s="38" t="s">
        <v>225</v>
      </c>
      <c r="C163" s="40" t="s">
        <v>217</v>
      </c>
      <c r="D163" s="41">
        <v>835.18</v>
      </c>
      <c r="E163" s="25">
        <f t="shared" si="6"/>
        <v>183.74</v>
      </c>
      <c r="F163" s="25">
        <f t="shared" si="7"/>
        <v>1018.92</v>
      </c>
      <c r="G163" s="26"/>
      <c r="H163" s="27"/>
    </row>
    <row r="164" spans="1:8" s="9" customFormat="1" ht="16.5" x14ac:dyDescent="0.25">
      <c r="A164" s="37" t="s">
        <v>257</v>
      </c>
      <c r="B164" s="38" t="s">
        <v>227</v>
      </c>
      <c r="C164" s="40" t="s">
        <v>217</v>
      </c>
      <c r="D164" s="41">
        <v>2120.08</v>
      </c>
      <c r="E164" s="25">
        <f t="shared" si="6"/>
        <v>466.42</v>
      </c>
      <c r="F164" s="25">
        <f t="shared" si="7"/>
        <v>2586.5</v>
      </c>
      <c r="G164" s="26"/>
      <c r="H164" s="27"/>
    </row>
    <row r="165" spans="1:8" s="9" customFormat="1" ht="16.5" x14ac:dyDescent="0.25">
      <c r="A165" s="37" t="s">
        <v>258</v>
      </c>
      <c r="B165" s="38" t="s">
        <v>229</v>
      </c>
      <c r="C165" s="40" t="s">
        <v>217</v>
      </c>
      <c r="D165" s="41">
        <v>2120.08</v>
      </c>
      <c r="E165" s="25">
        <f t="shared" si="6"/>
        <v>466.42</v>
      </c>
      <c r="F165" s="25">
        <f t="shared" si="7"/>
        <v>2586.5</v>
      </c>
      <c r="G165" s="26"/>
      <c r="H165" s="27"/>
    </row>
    <row r="166" spans="1:8" s="9" customFormat="1" ht="16.5" x14ac:dyDescent="0.25">
      <c r="A166" s="37" t="s">
        <v>259</v>
      </c>
      <c r="B166" s="38" t="s">
        <v>233</v>
      </c>
      <c r="C166" s="40" t="s">
        <v>217</v>
      </c>
      <c r="D166" s="41">
        <v>2377.04</v>
      </c>
      <c r="E166" s="25">
        <f t="shared" si="6"/>
        <v>522.95000000000005</v>
      </c>
      <c r="F166" s="25">
        <f t="shared" si="7"/>
        <v>2899.99</v>
      </c>
      <c r="G166" s="26"/>
      <c r="H166" s="27"/>
    </row>
    <row r="167" spans="1:8" s="9" customFormat="1" ht="16.5" x14ac:dyDescent="0.25">
      <c r="A167" s="37" t="s">
        <v>260</v>
      </c>
      <c r="B167" s="38" t="s">
        <v>235</v>
      </c>
      <c r="C167" s="40" t="s">
        <v>217</v>
      </c>
      <c r="D167" s="41">
        <v>2377.04</v>
      </c>
      <c r="E167" s="25">
        <f t="shared" si="6"/>
        <v>522.95000000000005</v>
      </c>
      <c r="F167" s="25">
        <f t="shared" si="7"/>
        <v>2899.99</v>
      </c>
      <c r="G167" s="26"/>
      <c r="H167" s="27"/>
    </row>
    <row r="168" spans="1:8" s="9" customFormat="1" ht="30" x14ac:dyDescent="0.25">
      <c r="A168" s="37" t="s">
        <v>248</v>
      </c>
      <c r="B168" s="38" t="s">
        <v>261</v>
      </c>
      <c r="C168" s="40" t="s">
        <v>217</v>
      </c>
      <c r="D168" s="41">
        <v>2569.7800000000002</v>
      </c>
      <c r="E168" s="25">
        <f t="shared" si="6"/>
        <v>565.35</v>
      </c>
      <c r="F168" s="25">
        <f t="shared" si="7"/>
        <v>3135.13</v>
      </c>
      <c r="G168" s="26"/>
      <c r="H168" s="27"/>
    </row>
    <row r="169" spans="1:8" s="9" customFormat="1" ht="21.75" customHeight="1" x14ac:dyDescent="0.25">
      <c r="A169" s="37" t="s">
        <v>262</v>
      </c>
      <c r="B169" s="38" t="s">
        <v>263</v>
      </c>
      <c r="C169" s="40"/>
      <c r="D169" s="41"/>
      <c r="E169" s="13"/>
      <c r="F169" s="42"/>
      <c r="G169" s="26"/>
      <c r="H169" s="27"/>
    </row>
    <row r="170" spans="1:8" s="9" customFormat="1" ht="16.5" x14ac:dyDescent="0.25">
      <c r="A170" s="37" t="s">
        <v>264</v>
      </c>
      <c r="B170" s="38" t="s">
        <v>88</v>
      </c>
      <c r="C170" s="40" t="s">
        <v>265</v>
      </c>
      <c r="D170" s="41">
        <v>9292.07</v>
      </c>
      <c r="E170" s="25">
        <f t="shared" si="6"/>
        <v>2044.26</v>
      </c>
      <c r="F170" s="25">
        <f t="shared" si="7"/>
        <v>11336.33</v>
      </c>
      <c r="G170" s="26"/>
      <c r="H170" s="27"/>
    </row>
    <row r="171" spans="1:8" s="9" customFormat="1" ht="16.5" x14ac:dyDescent="0.25">
      <c r="A171" s="37" t="s">
        <v>266</v>
      </c>
      <c r="B171" s="38" t="s">
        <v>91</v>
      </c>
      <c r="C171" s="40" t="s">
        <v>265</v>
      </c>
      <c r="D171" s="41">
        <v>819.89</v>
      </c>
      <c r="E171" s="25">
        <f t="shared" ref="E171:E234" si="8">ROUND(D171*0.22,2)</f>
        <v>180.38</v>
      </c>
      <c r="F171" s="25">
        <f t="shared" ref="F171:F234" si="9">D171+E171</f>
        <v>1000.27</v>
      </c>
      <c r="G171" s="26"/>
      <c r="H171" s="27"/>
    </row>
    <row r="172" spans="1:8" s="9" customFormat="1" ht="16.5" x14ac:dyDescent="0.25">
      <c r="A172" s="37" t="s">
        <v>267</v>
      </c>
      <c r="B172" s="38" t="s">
        <v>268</v>
      </c>
      <c r="C172" s="40" t="s">
        <v>265</v>
      </c>
      <c r="D172" s="41">
        <v>819.89</v>
      </c>
      <c r="E172" s="25">
        <f t="shared" si="8"/>
        <v>180.38</v>
      </c>
      <c r="F172" s="25">
        <f t="shared" si="9"/>
        <v>1000.27</v>
      </c>
      <c r="G172" s="26"/>
      <c r="H172" s="27"/>
    </row>
    <row r="173" spans="1:8" s="9" customFormat="1" ht="16.5" x14ac:dyDescent="0.25">
      <c r="A173" s="37" t="s">
        <v>269</v>
      </c>
      <c r="B173" s="38" t="s">
        <v>270</v>
      </c>
      <c r="C173" s="40" t="s">
        <v>265</v>
      </c>
      <c r="D173" s="41">
        <v>819.89</v>
      </c>
      <c r="E173" s="25">
        <f t="shared" si="8"/>
        <v>180.38</v>
      </c>
      <c r="F173" s="25">
        <f t="shared" si="9"/>
        <v>1000.27</v>
      </c>
      <c r="G173" s="26"/>
      <c r="H173" s="27"/>
    </row>
    <row r="174" spans="1:8" s="9" customFormat="1" ht="16.5" x14ac:dyDescent="0.25">
      <c r="A174" s="37" t="s">
        <v>271</v>
      </c>
      <c r="B174" s="38" t="s">
        <v>272</v>
      </c>
      <c r="C174" s="40" t="s">
        <v>265</v>
      </c>
      <c r="D174" s="41">
        <v>1913.06</v>
      </c>
      <c r="E174" s="25">
        <f t="shared" si="8"/>
        <v>420.87</v>
      </c>
      <c r="F174" s="25">
        <f t="shared" si="9"/>
        <v>2333.9299999999998</v>
      </c>
      <c r="G174" s="26"/>
      <c r="H174" s="27"/>
    </row>
    <row r="175" spans="1:8" s="9" customFormat="1" ht="16.5" x14ac:dyDescent="0.25">
      <c r="A175" s="37" t="s">
        <v>273</v>
      </c>
      <c r="B175" s="38" t="s">
        <v>274</v>
      </c>
      <c r="C175" s="40" t="s">
        <v>265</v>
      </c>
      <c r="D175" s="41">
        <v>3279.56</v>
      </c>
      <c r="E175" s="25">
        <f t="shared" si="8"/>
        <v>721.5</v>
      </c>
      <c r="F175" s="25">
        <f t="shared" si="9"/>
        <v>4001.06</v>
      </c>
      <c r="G175" s="26"/>
      <c r="H175" s="27"/>
    </row>
    <row r="176" spans="1:8" s="9" customFormat="1" ht="16.5" x14ac:dyDescent="0.25">
      <c r="A176" s="37" t="s">
        <v>275</v>
      </c>
      <c r="B176" s="38" t="s">
        <v>276</v>
      </c>
      <c r="C176" s="40" t="s">
        <v>265</v>
      </c>
      <c r="D176" s="41">
        <v>3279.56</v>
      </c>
      <c r="E176" s="25">
        <f t="shared" si="8"/>
        <v>721.5</v>
      </c>
      <c r="F176" s="25">
        <f t="shared" si="9"/>
        <v>4001.06</v>
      </c>
      <c r="G176" s="26"/>
      <c r="H176" s="27"/>
    </row>
    <row r="177" spans="1:8" s="9" customFormat="1" ht="16.5" x14ac:dyDescent="0.25">
      <c r="A177" s="37" t="s">
        <v>277</v>
      </c>
      <c r="B177" s="38" t="s">
        <v>278</v>
      </c>
      <c r="C177" s="24"/>
      <c r="D177" s="41"/>
      <c r="E177" s="13"/>
      <c r="F177" s="42"/>
      <c r="G177" s="26"/>
      <c r="H177" s="27"/>
    </row>
    <row r="178" spans="1:8" s="9" customFormat="1" ht="16.5" x14ac:dyDescent="0.25">
      <c r="A178" s="37" t="s">
        <v>279</v>
      </c>
      <c r="B178" s="38" t="s">
        <v>280</v>
      </c>
      <c r="C178" s="24" t="s">
        <v>281</v>
      </c>
      <c r="D178" s="41">
        <v>376.44</v>
      </c>
      <c r="E178" s="25">
        <f t="shared" si="8"/>
        <v>82.82</v>
      </c>
      <c r="F178" s="25">
        <f t="shared" si="9"/>
        <v>459.26</v>
      </c>
      <c r="G178" s="26"/>
      <c r="H178" s="27"/>
    </row>
    <row r="179" spans="1:8" s="9" customFormat="1" ht="16.5" x14ac:dyDescent="0.25">
      <c r="A179" s="37" t="s">
        <v>282</v>
      </c>
      <c r="B179" s="38" t="s">
        <v>283</v>
      </c>
      <c r="C179" s="24" t="s">
        <v>284</v>
      </c>
      <c r="D179" s="41">
        <v>494.09</v>
      </c>
      <c r="E179" s="25">
        <f t="shared" si="8"/>
        <v>108.7</v>
      </c>
      <c r="F179" s="25">
        <f t="shared" si="9"/>
        <v>602.79</v>
      </c>
      <c r="G179" s="26"/>
      <c r="H179" s="27"/>
    </row>
    <row r="180" spans="1:8" s="9" customFormat="1" ht="16.5" x14ac:dyDescent="0.25">
      <c r="A180" s="37" t="s">
        <v>285</v>
      </c>
      <c r="B180" s="38" t="s">
        <v>286</v>
      </c>
      <c r="C180" s="24" t="s">
        <v>284</v>
      </c>
      <c r="D180" s="41">
        <v>376.44</v>
      </c>
      <c r="E180" s="25">
        <f t="shared" si="8"/>
        <v>82.82</v>
      </c>
      <c r="F180" s="25">
        <f t="shared" si="9"/>
        <v>459.26</v>
      </c>
      <c r="G180" s="26"/>
      <c r="H180" s="27"/>
    </row>
    <row r="181" spans="1:8" s="9" customFormat="1" ht="16.5" x14ac:dyDescent="0.25">
      <c r="A181" s="37" t="s">
        <v>287</v>
      </c>
      <c r="B181" s="38" t="s">
        <v>288</v>
      </c>
      <c r="C181" s="24" t="s">
        <v>284</v>
      </c>
      <c r="D181" s="41">
        <v>741.14</v>
      </c>
      <c r="E181" s="25">
        <f t="shared" si="8"/>
        <v>163.05000000000001</v>
      </c>
      <c r="F181" s="25">
        <f t="shared" si="9"/>
        <v>904.19</v>
      </c>
      <c r="G181" s="26"/>
      <c r="H181" s="27"/>
    </row>
    <row r="182" spans="1:8" s="9" customFormat="1" ht="30" x14ac:dyDescent="0.25">
      <c r="A182" s="37" t="s">
        <v>289</v>
      </c>
      <c r="B182" s="38" t="s">
        <v>290</v>
      </c>
      <c r="C182" s="24" t="s">
        <v>284</v>
      </c>
      <c r="D182" s="41">
        <v>376.44</v>
      </c>
      <c r="E182" s="25">
        <f t="shared" si="8"/>
        <v>82.82</v>
      </c>
      <c r="F182" s="25">
        <f t="shared" si="9"/>
        <v>459.26</v>
      </c>
      <c r="G182" s="26"/>
      <c r="H182" s="27"/>
    </row>
    <row r="183" spans="1:8" s="9" customFormat="1" ht="30" x14ac:dyDescent="0.25">
      <c r="A183" s="37" t="s">
        <v>291</v>
      </c>
      <c r="B183" s="38" t="s">
        <v>292</v>
      </c>
      <c r="C183" s="24" t="s">
        <v>284</v>
      </c>
      <c r="D183" s="41">
        <v>247.07</v>
      </c>
      <c r="E183" s="25">
        <f t="shared" si="8"/>
        <v>54.36</v>
      </c>
      <c r="F183" s="25">
        <f t="shared" si="9"/>
        <v>301.43</v>
      </c>
      <c r="G183" s="26"/>
      <c r="H183" s="27"/>
    </row>
    <row r="184" spans="1:8" s="9" customFormat="1" ht="30" x14ac:dyDescent="0.25">
      <c r="A184" s="37" t="s">
        <v>293</v>
      </c>
      <c r="B184" s="38" t="s">
        <v>294</v>
      </c>
      <c r="C184" s="40"/>
      <c r="D184" s="41"/>
      <c r="E184" s="13"/>
      <c r="F184" s="42"/>
      <c r="G184" s="26"/>
      <c r="H184" s="27"/>
    </row>
    <row r="185" spans="1:8" s="9" customFormat="1" ht="16.5" x14ac:dyDescent="0.25">
      <c r="A185" s="37" t="s">
        <v>295</v>
      </c>
      <c r="B185" s="38" t="s">
        <v>88</v>
      </c>
      <c r="C185" s="40" t="s">
        <v>296</v>
      </c>
      <c r="D185" s="41">
        <v>8833.9</v>
      </c>
      <c r="E185" s="25">
        <f t="shared" si="8"/>
        <v>1943.46</v>
      </c>
      <c r="F185" s="25">
        <f t="shared" si="9"/>
        <v>10777.36</v>
      </c>
      <c r="G185" s="26"/>
      <c r="H185" s="27"/>
    </row>
    <row r="186" spans="1:8" s="9" customFormat="1" ht="16.5" x14ac:dyDescent="0.25">
      <c r="A186" s="37" t="s">
        <v>297</v>
      </c>
      <c r="B186" s="38" t="s">
        <v>93</v>
      </c>
      <c r="C186" s="40" t="s">
        <v>296</v>
      </c>
      <c r="D186" s="41">
        <v>4361.03</v>
      </c>
      <c r="E186" s="25">
        <f t="shared" si="8"/>
        <v>959.43</v>
      </c>
      <c r="F186" s="25">
        <f t="shared" si="9"/>
        <v>5320.46</v>
      </c>
      <c r="G186" s="26"/>
      <c r="H186" s="27"/>
    </row>
    <row r="187" spans="1:8" s="9" customFormat="1" ht="30" x14ac:dyDescent="0.25">
      <c r="A187" s="37" t="s">
        <v>298</v>
      </c>
      <c r="B187" s="38" t="s">
        <v>299</v>
      </c>
      <c r="C187" s="40" t="s">
        <v>296</v>
      </c>
      <c r="D187" s="41">
        <v>1341.87</v>
      </c>
      <c r="E187" s="25">
        <f t="shared" si="8"/>
        <v>295.20999999999998</v>
      </c>
      <c r="F187" s="25">
        <f t="shared" si="9"/>
        <v>1637.08</v>
      </c>
      <c r="G187" s="26"/>
      <c r="H187" s="27"/>
    </row>
    <row r="188" spans="1:8" s="9" customFormat="1" ht="30" x14ac:dyDescent="0.25">
      <c r="A188" s="37" t="s">
        <v>300</v>
      </c>
      <c r="B188" s="38" t="s">
        <v>301</v>
      </c>
      <c r="C188" s="40" t="s">
        <v>296</v>
      </c>
      <c r="D188" s="41">
        <v>1341.87</v>
      </c>
      <c r="E188" s="25">
        <f t="shared" si="8"/>
        <v>295.20999999999998</v>
      </c>
      <c r="F188" s="25">
        <f t="shared" si="9"/>
        <v>1637.08</v>
      </c>
      <c r="G188" s="26"/>
      <c r="H188" s="27"/>
    </row>
    <row r="189" spans="1:8" s="9" customFormat="1" ht="30" x14ac:dyDescent="0.25">
      <c r="A189" s="37" t="s">
        <v>302</v>
      </c>
      <c r="B189" s="38" t="s">
        <v>303</v>
      </c>
      <c r="C189" s="40" t="s">
        <v>296</v>
      </c>
      <c r="D189" s="41">
        <v>2236.44</v>
      </c>
      <c r="E189" s="25">
        <f t="shared" si="8"/>
        <v>492.02</v>
      </c>
      <c r="F189" s="25">
        <f t="shared" si="9"/>
        <v>2728.46</v>
      </c>
      <c r="G189" s="26"/>
      <c r="H189" s="27"/>
    </row>
    <row r="190" spans="1:8" s="9" customFormat="1" ht="30" x14ac:dyDescent="0.25">
      <c r="A190" s="37" t="s">
        <v>304</v>
      </c>
      <c r="B190" s="38" t="s">
        <v>305</v>
      </c>
      <c r="C190" s="40" t="s">
        <v>296</v>
      </c>
      <c r="D190" s="41">
        <v>782.74</v>
      </c>
      <c r="E190" s="25">
        <f t="shared" si="8"/>
        <v>172.2</v>
      </c>
      <c r="F190" s="25">
        <f t="shared" si="9"/>
        <v>954.94</v>
      </c>
      <c r="G190" s="26"/>
      <c r="H190" s="27"/>
    </row>
    <row r="191" spans="1:8" s="9" customFormat="1" ht="30" x14ac:dyDescent="0.25">
      <c r="A191" s="37" t="s">
        <v>306</v>
      </c>
      <c r="B191" s="38" t="s">
        <v>307</v>
      </c>
      <c r="C191" s="40" t="s">
        <v>296</v>
      </c>
      <c r="D191" s="41">
        <v>782.74</v>
      </c>
      <c r="E191" s="25">
        <f t="shared" si="8"/>
        <v>172.2</v>
      </c>
      <c r="F191" s="25">
        <f t="shared" si="9"/>
        <v>954.94</v>
      </c>
      <c r="G191" s="26"/>
      <c r="H191" s="27"/>
    </row>
    <row r="192" spans="1:8" s="9" customFormat="1" ht="16.5" x14ac:dyDescent="0.25">
      <c r="A192" s="37" t="s">
        <v>308</v>
      </c>
      <c r="B192" s="38" t="s">
        <v>309</v>
      </c>
      <c r="C192" s="40" t="s">
        <v>296</v>
      </c>
      <c r="D192" s="41">
        <v>2236.44</v>
      </c>
      <c r="E192" s="25">
        <f t="shared" si="8"/>
        <v>492.02</v>
      </c>
      <c r="F192" s="25">
        <f t="shared" si="9"/>
        <v>2728.46</v>
      </c>
      <c r="G192" s="26"/>
      <c r="H192" s="27"/>
    </row>
    <row r="193" spans="1:8" s="9" customFormat="1" ht="30" x14ac:dyDescent="0.25">
      <c r="A193" s="37" t="s">
        <v>310</v>
      </c>
      <c r="B193" s="38" t="s">
        <v>311</v>
      </c>
      <c r="C193" s="40" t="s">
        <v>296</v>
      </c>
      <c r="D193" s="41">
        <v>2236.44</v>
      </c>
      <c r="E193" s="25">
        <f t="shared" si="8"/>
        <v>492.02</v>
      </c>
      <c r="F193" s="25">
        <f t="shared" si="9"/>
        <v>2728.46</v>
      </c>
      <c r="G193" s="26"/>
      <c r="H193" s="27"/>
    </row>
    <row r="194" spans="1:8" s="9" customFormat="1" ht="30" x14ac:dyDescent="0.25">
      <c r="A194" s="37" t="s">
        <v>312</v>
      </c>
      <c r="B194" s="38" t="s">
        <v>313</v>
      </c>
      <c r="C194" s="40" t="s">
        <v>296</v>
      </c>
      <c r="D194" s="41">
        <v>2236.44</v>
      </c>
      <c r="E194" s="25">
        <f t="shared" si="8"/>
        <v>492.02</v>
      </c>
      <c r="F194" s="25">
        <f t="shared" si="9"/>
        <v>2728.46</v>
      </c>
      <c r="G194" s="26"/>
      <c r="H194" s="27"/>
    </row>
    <row r="195" spans="1:8" s="9" customFormat="1" ht="30" x14ac:dyDescent="0.25">
      <c r="A195" s="37" t="s">
        <v>314</v>
      </c>
      <c r="B195" s="38" t="s">
        <v>315</v>
      </c>
      <c r="C195" s="40"/>
      <c r="D195" s="41"/>
      <c r="E195" s="13"/>
      <c r="F195" s="42"/>
      <c r="G195" s="26"/>
      <c r="H195" s="27"/>
    </row>
    <row r="196" spans="1:8" s="9" customFormat="1" ht="16.5" x14ac:dyDescent="0.25">
      <c r="A196" s="37" t="s">
        <v>316</v>
      </c>
      <c r="B196" s="38" t="s">
        <v>88</v>
      </c>
      <c r="C196" s="40" t="s">
        <v>296</v>
      </c>
      <c r="D196" s="41">
        <v>11517.61</v>
      </c>
      <c r="E196" s="25">
        <f t="shared" si="8"/>
        <v>2533.87</v>
      </c>
      <c r="F196" s="25">
        <f t="shared" si="9"/>
        <v>14051.48</v>
      </c>
      <c r="G196" s="26"/>
      <c r="H196" s="27"/>
    </row>
    <row r="197" spans="1:8" s="9" customFormat="1" ht="16.5" x14ac:dyDescent="0.25">
      <c r="A197" s="37" t="s">
        <v>317</v>
      </c>
      <c r="B197" s="38" t="s">
        <v>93</v>
      </c>
      <c r="C197" s="40" t="s">
        <v>296</v>
      </c>
      <c r="D197" s="41">
        <v>5926.56</v>
      </c>
      <c r="E197" s="25">
        <f t="shared" si="8"/>
        <v>1303.8399999999999</v>
      </c>
      <c r="F197" s="25">
        <f t="shared" si="9"/>
        <v>7230.4000000000005</v>
      </c>
      <c r="G197" s="26"/>
      <c r="H197" s="27"/>
    </row>
    <row r="198" spans="1:8" s="9" customFormat="1" ht="30" x14ac:dyDescent="0.25">
      <c r="A198" s="37" t="s">
        <v>318</v>
      </c>
      <c r="B198" s="38" t="s">
        <v>299</v>
      </c>
      <c r="C198" s="40" t="s">
        <v>296</v>
      </c>
      <c r="D198" s="41">
        <v>1789.15</v>
      </c>
      <c r="E198" s="25">
        <f t="shared" si="8"/>
        <v>393.61</v>
      </c>
      <c r="F198" s="25">
        <f t="shared" si="9"/>
        <v>2182.7600000000002</v>
      </c>
      <c r="G198" s="26"/>
      <c r="H198" s="27"/>
    </row>
    <row r="199" spans="1:8" s="9" customFormat="1" ht="30" x14ac:dyDescent="0.25">
      <c r="A199" s="37" t="s">
        <v>319</v>
      </c>
      <c r="B199" s="38" t="s">
        <v>301</v>
      </c>
      <c r="C199" s="40" t="s">
        <v>296</v>
      </c>
      <c r="D199" s="41">
        <v>1789.15</v>
      </c>
      <c r="E199" s="25">
        <f t="shared" si="8"/>
        <v>393.61</v>
      </c>
      <c r="F199" s="25">
        <f t="shared" si="9"/>
        <v>2182.7600000000002</v>
      </c>
      <c r="G199" s="26"/>
      <c r="H199" s="27"/>
    </row>
    <row r="200" spans="1:8" s="9" customFormat="1" ht="30" x14ac:dyDescent="0.25">
      <c r="A200" s="37" t="s">
        <v>320</v>
      </c>
      <c r="B200" s="38" t="s">
        <v>303</v>
      </c>
      <c r="C200" s="40" t="s">
        <v>296</v>
      </c>
      <c r="D200" s="41">
        <v>2236.44</v>
      </c>
      <c r="E200" s="25">
        <f t="shared" si="8"/>
        <v>492.02</v>
      </c>
      <c r="F200" s="25">
        <f t="shared" si="9"/>
        <v>2728.46</v>
      </c>
      <c r="G200" s="26"/>
      <c r="H200" s="27"/>
    </row>
    <row r="201" spans="1:8" s="9" customFormat="1" ht="30" x14ac:dyDescent="0.25">
      <c r="A201" s="37" t="s">
        <v>321</v>
      </c>
      <c r="B201" s="38" t="s">
        <v>305</v>
      </c>
      <c r="C201" s="40" t="s">
        <v>296</v>
      </c>
      <c r="D201" s="41">
        <v>782.74</v>
      </c>
      <c r="E201" s="25">
        <f t="shared" si="8"/>
        <v>172.2</v>
      </c>
      <c r="F201" s="25">
        <f t="shared" si="9"/>
        <v>954.94</v>
      </c>
      <c r="G201" s="26"/>
      <c r="H201" s="27"/>
    </row>
    <row r="202" spans="1:8" s="9" customFormat="1" ht="30" x14ac:dyDescent="0.25">
      <c r="A202" s="37" t="s">
        <v>322</v>
      </c>
      <c r="B202" s="38" t="s">
        <v>307</v>
      </c>
      <c r="C202" s="40" t="s">
        <v>296</v>
      </c>
      <c r="D202" s="41">
        <v>782.74</v>
      </c>
      <c r="E202" s="25">
        <f t="shared" si="8"/>
        <v>172.2</v>
      </c>
      <c r="F202" s="25">
        <f t="shared" si="9"/>
        <v>954.94</v>
      </c>
      <c r="G202" s="26"/>
      <c r="H202" s="27"/>
    </row>
    <row r="203" spans="1:8" s="9" customFormat="1" ht="16.5" x14ac:dyDescent="0.25">
      <c r="A203" s="37" t="s">
        <v>323</v>
      </c>
      <c r="B203" s="38" t="s">
        <v>309</v>
      </c>
      <c r="C203" s="40" t="s">
        <v>296</v>
      </c>
      <c r="D203" s="41">
        <v>3354.66</v>
      </c>
      <c r="E203" s="25">
        <f t="shared" si="8"/>
        <v>738.03</v>
      </c>
      <c r="F203" s="25">
        <f t="shared" si="9"/>
        <v>4092.6899999999996</v>
      </c>
      <c r="G203" s="26"/>
      <c r="H203" s="27"/>
    </row>
    <row r="204" spans="1:8" s="9" customFormat="1" ht="30" x14ac:dyDescent="0.25">
      <c r="A204" s="37" t="s">
        <v>324</v>
      </c>
      <c r="B204" s="38" t="s">
        <v>311</v>
      </c>
      <c r="C204" s="40" t="s">
        <v>296</v>
      </c>
      <c r="D204" s="41">
        <v>3354.66</v>
      </c>
      <c r="E204" s="25">
        <f t="shared" si="8"/>
        <v>738.03</v>
      </c>
      <c r="F204" s="25">
        <f t="shared" si="9"/>
        <v>4092.6899999999996</v>
      </c>
      <c r="G204" s="26"/>
      <c r="H204" s="27"/>
    </row>
    <row r="205" spans="1:8" s="9" customFormat="1" ht="30" x14ac:dyDescent="0.25">
      <c r="A205" s="37" t="s">
        <v>325</v>
      </c>
      <c r="B205" s="38" t="s">
        <v>313</v>
      </c>
      <c r="C205" s="40" t="s">
        <v>296</v>
      </c>
      <c r="D205" s="41">
        <v>3354.66</v>
      </c>
      <c r="E205" s="25">
        <f t="shared" si="8"/>
        <v>738.03</v>
      </c>
      <c r="F205" s="25">
        <f t="shared" si="9"/>
        <v>4092.6899999999996</v>
      </c>
      <c r="G205" s="26"/>
      <c r="H205" s="27"/>
    </row>
    <row r="206" spans="1:8" s="9" customFormat="1" ht="16.5" x14ac:dyDescent="0.25">
      <c r="A206" s="37" t="s">
        <v>326</v>
      </c>
      <c r="B206" s="38" t="s">
        <v>327</v>
      </c>
      <c r="C206" s="40"/>
      <c r="D206" s="41"/>
      <c r="E206" s="25"/>
      <c r="F206" s="42"/>
      <c r="G206" s="26"/>
      <c r="H206" s="27"/>
    </row>
    <row r="207" spans="1:8" s="9" customFormat="1" ht="16.5" x14ac:dyDescent="0.25">
      <c r="A207" s="37" t="s">
        <v>328</v>
      </c>
      <c r="B207" s="38" t="s">
        <v>88</v>
      </c>
      <c r="C207" s="40" t="s">
        <v>329</v>
      </c>
      <c r="D207" s="41">
        <v>3518.95</v>
      </c>
      <c r="E207" s="25">
        <f t="shared" si="8"/>
        <v>774.17</v>
      </c>
      <c r="F207" s="25">
        <f t="shared" si="9"/>
        <v>4293.12</v>
      </c>
      <c r="G207" s="26"/>
      <c r="H207" s="27"/>
    </row>
    <row r="208" spans="1:8" s="9" customFormat="1" ht="30" x14ac:dyDescent="0.25">
      <c r="A208" s="37" t="s">
        <v>330</v>
      </c>
      <c r="B208" s="38" t="s">
        <v>331</v>
      </c>
      <c r="C208" s="40" t="s">
        <v>329</v>
      </c>
      <c r="D208" s="41">
        <v>1552.48</v>
      </c>
      <c r="E208" s="25">
        <f t="shared" si="8"/>
        <v>341.55</v>
      </c>
      <c r="F208" s="25">
        <f t="shared" si="9"/>
        <v>1894.03</v>
      </c>
      <c r="G208" s="26"/>
      <c r="H208" s="27"/>
    </row>
    <row r="209" spans="1:8" s="9" customFormat="1" ht="30" x14ac:dyDescent="0.25">
      <c r="A209" s="37" t="s">
        <v>332</v>
      </c>
      <c r="B209" s="38" t="s">
        <v>333</v>
      </c>
      <c r="C209" s="40" t="s">
        <v>329</v>
      </c>
      <c r="D209" s="41">
        <v>1966.47</v>
      </c>
      <c r="E209" s="25">
        <f t="shared" si="8"/>
        <v>432.62</v>
      </c>
      <c r="F209" s="25">
        <f t="shared" si="9"/>
        <v>2399.09</v>
      </c>
      <c r="G209" s="26"/>
      <c r="H209" s="27"/>
    </row>
    <row r="210" spans="1:8" s="9" customFormat="1" ht="30" x14ac:dyDescent="0.25">
      <c r="A210" s="37" t="s">
        <v>334</v>
      </c>
      <c r="B210" s="38" t="s">
        <v>335</v>
      </c>
      <c r="C210" s="40"/>
      <c r="D210" s="41"/>
      <c r="E210" s="25"/>
      <c r="F210" s="25"/>
      <c r="G210" s="26"/>
      <c r="H210" s="27"/>
    </row>
    <row r="211" spans="1:8" s="9" customFormat="1" ht="16.5" x14ac:dyDescent="0.25">
      <c r="A211" s="37" t="s">
        <v>336</v>
      </c>
      <c r="B211" s="38" t="s">
        <v>88</v>
      </c>
      <c r="C211" s="40" t="s">
        <v>337</v>
      </c>
      <c r="D211" s="41">
        <v>10863.87</v>
      </c>
      <c r="E211" s="25">
        <f t="shared" si="8"/>
        <v>2390.0500000000002</v>
      </c>
      <c r="F211" s="25">
        <f t="shared" si="9"/>
        <v>13253.920000000002</v>
      </c>
      <c r="G211" s="26"/>
      <c r="H211" s="27"/>
    </row>
    <row r="212" spans="1:8" s="9" customFormat="1" ht="16.5" x14ac:dyDescent="0.25">
      <c r="A212" s="37" t="s">
        <v>338</v>
      </c>
      <c r="B212" s="38" t="s">
        <v>201</v>
      </c>
      <c r="C212" s="40" t="s">
        <v>337</v>
      </c>
      <c r="D212" s="41">
        <v>1324.87</v>
      </c>
      <c r="E212" s="25">
        <f t="shared" si="8"/>
        <v>291.47000000000003</v>
      </c>
      <c r="F212" s="25">
        <f t="shared" si="9"/>
        <v>1616.34</v>
      </c>
      <c r="G212" s="26"/>
      <c r="H212" s="27"/>
    </row>
    <row r="213" spans="1:8" s="9" customFormat="1" ht="30" x14ac:dyDescent="0.25">
      <c r="A213" s="37" t="s">
        <v>339</v>
      </c>
      <c r="B213" s="38" t="s">
        <v>340</v>
      </c>
      <c r="C213" s="40" t="s">
        <v>337</v>
      </c>
      <c r="D213" s="41">
        <v>2914.7</v>
      </c>
      <c r="E213" s="25">
        <f t="shared" si="8"/>
        <v>641.23</v>
      </c>
      <c r="F213" s="25">
        <f t="shared" si="9"/>
        <v>3555.93</v>
      </c>
      <c r="G213" s="26"/>
      <c r="H213" s="27"/>
    </row>
    <row r="214" spans="1:8" s="9" customFormat="1" ht="30" x14ac:dyDescent="0.25">
      <c r="A214" s="37" t="s">
        <v>341</v>
      </c>
      <c r="B214" s="38" t="s">
        <v>342</v>
      </c>
      <c r="C214" s="40" t="s">
        <v>337</v>
      </c>
      <c r="D214" s="41">
        <v>2649.71</v>
      </c>
      <c r="E214" s="25">
        <f t="shared" si="8"/>
        <v>582.94000000000005</v>
      </c>
      <c r="F214" s="25">
        <f t="shared" si="9"/>
        <v>3232.65</v>
      </c>
      <c r="G214" s="26"/>
      <c r="H214" s="27"/>
    </row>
    <row r="215" spans="1:8" s="9" customFormat="1" ht="16.5" x14ac:dyDescent="0.25">
      <c r="A215" s="37" t="s">
        <v>343</v>
      </c>
      <c r="B215" s="38" t="s">
        <v>344</v>
      </c>
      <c r="C215" s="40" t="s">
        <v>337</v>
      </c>
      <c r="D215" s="41">
        <v>3974.59</v>
      </c>
      <c r="E215" s="25">
        <f t="shared" si="8"/>
        <v>874.41</v>
      </c>
      <c r="F215" s="25">
        <f t="shared" si="9"/>
        <v>4849</v>
      </c>
      <c r="G215" s="26"/>
      <c r="H215" s="27"/>
    </row>
    <row r="216" spans="1:8" s="9" customFormat="1" ht="16.5" x14ac:dyDescent="0.25">
      <c r="A216" s="37" t="s">
        <v>345</v>
      </c>
      <c r="B216" s="38" t="s">
        <v>346</v>
      </c>
      <c r="C216" s="40"/>
      <c r="D216" s="41"/>
      <c r="E216" s="25"/>
      <c r="F216" s="42"/>
      <c r="G216" s="26"/>
      <c r="H216" s="27"/>
    </row>
    <row r="217" spans="1:8" s="9" customFormat="1" ht="30" x14ac:dyDescent="0.25">
      <c r="A217" s="37" t="s">
        <v>347</v>
      </c>
      <c r="B217" s="38" t="s">
        <v>348</v>
      </c>
      <c r="C217" s="40" t="s">
        <v>284</v>
      </c>
      <c r="D217" s="41">
        <v>722.96</v>
      </c>
      <c r="E217" s="25">
        <f t="shared" si="8"/>
        <v>159.05000000000001</v>
      </c>
      <c r="F217" s="25">
        <f t="shared" si="9"/>
        <v>882.01</v>
      </c>
      <c r="G217" s="26"/>
      <c r="H217" s="27"/>
    </row>
    <row r="218" spans="1:8" s="9" customFormat="1" ht="16.5" x14ac:dyDescent="0.25">
      <c r="A218" s="37" t="s">
        <v>349</v>
      </c>
      <c r="B218" s="38" t="s">
        <v>350</v>
      </c>
      <c r="C218" s="40" t="s">
        <v>284</v>
      </c>
      <c r="D218" s="41">
        <v>1091.23</v>
      </c>
      <c r="E218" s="25">
        <f t="shared" si="8"/>
        <v>240.07</v>
      </c>
      <c r="F218" s="25">
        <f t="shared" si="9"/>
        <v>1331.3</v>
      </c>
      <c r="G218" s="26"/>
      <c r="H218" s="27"/>
    </row>
    <row r="219" spans="1:8" s="9" customFormat="1" ht="30" x14ac:dyDescent="0.25">
      <c r="A219" s="37" t="s">
        <v>351</v>
      </c>
      <c r="B219" s="38" t="s">
        <v>352</v>
      </c>
      <c r="C219" s="40" t="s">
        <v>284</v>
      </c>
      <c r="D219" s="41">
        <v>4092.12</v>
      </c>
      <c r="E219" s="25">
        <f t="shared" si="8"/>
        <v>900.27</v>
      </c>
      <c r="F219" s="25">
        <f t="shared" si="9"/>
        <v>4992.3899999999994</v>
      </c>
      <c r="G219" s="26"/>
      <c r="H219" s="27"/>
    </row>
    <row r="220" spans="1:8" s="9" customFormat="1" ht="16.5" x14ac:dyDescent="0.25">
      <c r="A220" s="37" t="s">
        <v>353</v>
      </c>
      <c r="B220" s="38" t="s">
        <v>354</v>
      </c>
      <c r="C220" s="40" t="s">
        <v>284</v>
      </c>
      <c r="D220" s="41">
        <v>1023.04</v>
      </c>
      <c r="E220" s="25">
        <f t="shared" si="8"/>
        <v>225.07</v>
      </c>
      <c r="F220" s="25">
        <f t="shared" si="9"/>
        <v>1248.1099999999999</v>
      </c>
      <c r="G220" s="26"/>
      <c r="H220" s="27"/>
    </row>
    <row r="221" spans="1:8" s="9" customFormat="1" ht="16.5" x14ac:dyDescent="0.25">
      <c r="A221" s="37" t="s">
        <v>355</v>
      </c>
      <c r="B221" s="38" t="s">
        <v>356</v>
      </c>
      <c r="C221" s="40" t="s">
        <v>284</v>
      </c>
      <c r="D221" s="41">
        <v>1159.44</v>
      </c>
      <c r="E221" s="25">
        <f t="shared" si="8"/>
        <v>255.08</v>
      </c>
      <c r="F221" s="25">
        <f t="shared" si="9"/>
        <v>1414.52</v>
      </c>
      <c r="G221" s="26"/>
      <c r="H221" s="27"/>
    </row>
    <row r="222" spans="1:8" s="9" customFormat="1" ht="30" x14ac:dyDescent="0.25">
      <c r="A222" s="37" t="s">
        <v>357</v>
      </c>
      <c r="B222" s="38" t="s">
        <v>358</v>
      </c>
      <c r="C222" s="40" t="s">
        <v>284</v>
      </c>
      <c r="D222" s="41">
        <v>545.59</v>
      </c>
      <c r="E222" s="25">
        <f t="shared" si="8"/>
        <v>120.03</v>
      </c>
      <c r="F222" s="25">
        <f t="shared" si="9"/>
        <v>665.62</v>
      </c>
      <c r="G222" s="26"/>
      <c r="H222" s="27"/>
    </row>
    <row r="223" spans="1:8" s="9" customFormat="1" ht="16.5" x14ac:dyDescent="0.25">
      <c r="A223" s="37" t="s">
        <v>359</v>
      </c>
      <c r="B223" s="38" t="s">
        <v>360</v>
      </c>
      <c r="C223" s="40" t="s">
        <v>284</v>
      </c>
      <c r="D223" s="41">
        <v>545.59</v>
      </c>
      <c r="E223" s="25">
        <f t="shared" si="8"/>
        <v>120.03</v>
      </c>
      <c r="F223" s="25">
        <f t="shared" si="9"/>
        <v>665.62</v>
      </c>
      <c r="G223" s="26"/>
      <c r="H223" s="27"/>
    </row>
    <row r="224" spans="1:8" s="9" customFormat="1" ht="16.5" x14ac:dyDescent="0.25">
      <c r="A224" s="37" t="s">
        <v>361</v>
      </c>
      <c r="B224" s="38" t="s">
        <v>362</v>
      </c>
      <c r="C224" s="40" t="s">
        <v>284</v>
      </c>
      <c r="D224" s="41">
        <v>545.59</v>
      </c>
      <c r="E224" s="25">
        <f t="shared" si="8"/>
        <v>120.03</v>
      </c>
      <c r="F224" s="25">
        <f t="shared" si="9"/>
        <v>665.62</v>
      </c>
      <c r="G224" s="26"/>
      <c r="H224" s="27"/>
    </row>
    <row r="225" spans="1:8" s="9" customFormat="1" ht="16.5" x14ac:dyDescent="0.25">
      <c r="A225" s="37" t="s">
        <v>363</v>
      </c>
      <c r="B225" s="38" t="s">
        <v>364</v>
      </c>
      <c r="C225" s="40" t="s">
        <v>284</v>
      </c>
      <c r="D225" s="41">
        <v>1091.23</v>
      </c>
      <c r="E225" s="25">
        <f t="shared" si="8"/>
        <v>240.07</v>
      </c>
      <c r="F225" s="25">
        <f t="shared" si="9"/>
        <v>1331.3</v>
      </c>
      <c r="G225" s="26"/>
      <c r="H225" s="27"/>
    </row>
    <row r="226" spans="1:8" s="9" customFormat="1" ht="16.5" x14ac:dyDescent="0.25">
      <c r="A226" s="37" t="s">
        <v>365</v>
      </c>
      <c r="B226" s="38" t="s">
        <v>366</v>
      </c>
      <c r="C226" s="24" t="s">
        <v>284</v>
      </c>
      <c r="D226" s="41">
        <v>613.79999999999995</v>
      </c>
      <c r="E226" s="25">
        <f t="shared" si="8"/>
        <v>135.04</v>
      </c>
      <c r="F226" s="25">
        <f t="shared" si="9"/>
        <v>748.83999999999992</v>
      </c>
      <c r="G226" s="26"/>
      <c r="H226" s="27"/>
    </row>
    <row r="227" spans="1:8" ht="35.25" customHeight="1" x14ac:dyDescent="0.25">
      <c r="A227" s="11" t="s">
        <v>367</v>
      </c>
      <c r="B227" s="45" t="s">
        <v>368</v>
      </c>
      <c r="C227" s="101" t="s">
        <v>76</v>
      </c>
      <c r="D227" s="102"/>
      <c r="E227" s="102"/>
      <c r="F227" s="103"/>
      <c r="G227" s="26"/>
      <c r="H227" s="27"/>
    </row>
    <row r="228" spans="1:8" ht="15.75" customHeight="1" x14ac:dyDescent="0.25">
      <c r="A228" s="46" t="s">
        <v>369</v>
      </c>
      <c r="B228" s="116" t="s">
        <v>370</v>
      </c>
      <c r="C228" s="116"/>
      <c r="D228" s="116"/>
      <c r="E228" s="116"/>
      <c r="F228" s="116"/>
      <c r="G228" s="26"/>
      <c r="H228" s="27"/>
    </row>
    <row r="229" spans="1:8" ht="16.5" x14ac:dyDescent="0.25">
      <c r="A229" s="46" t="s">
        <v>371</v>
      </c>
      <c r="B229" s="38" t="s">
        <v>372</v>
      </c>
      <c r="C229" s="24" t="s">
        <v>373</v>
      </c>
      <c r="D229" s="41">
        <v>7418.96</v>
      </c>
      <c r="E229" s="35">
        <f t="shared" si="8"/>
        <v>1632.17</v>
      </c>
      <c r="F229" s="47">
        <f t="shared" si="9"/>
        <v>9051.130000000001</v>
      </c>
      <c r="G229" s="26"/>
      <c r="H229" s="27"/>
    </row>
    <row r="230" spans="1:8" ht="16.5" x14ac:dyDescent="0.25">
      <c r="A230" s="46" t="s">
        <v>374</v>
      </c>
      <c r="B230" s="48" t="s">
        <v>375</v>
      </c>
      <c r="C230" s="24" t="s">
        <v>373</v>
      </c>
      <c r="D230" s="41">
        <v>16130.68</v>
      </c>
      <c r="E230" s="35">
        <f t="shared" si="8"/>
        <v>3548.75</v>
      </c>
      <c r="F230" s="47">
        <f t="shared" si="9"/>
        <v>19679.43</v>
      </c>
      <c r="G230" s="26"/>
      <c r="H230" s="27"/>
    </row>
    <row r="231" spans="1:8" ht="16.5" x14ac:dyDescent="0.25">
      <c r="A231" s="46" t="s">
        <v>376</v>
      </c>
      <c r="B231" s="48" t="s">
        <v>377</v>
      </c>
      <c r="C231" s="24" t="s">
        <v>373</v>
      </c>
      <c r="D231" s="41">
        <v>3389.03</v>
      </c>
      <c r="E231" s="35">
        <f t="shared" si="8"/>
        <v>745.59</v>
      </c>
      <c r="F231" s="47">
        <f t="shared" si="9"/>
        <v>4134.62</v>
      </c>
      <c r="G231" s="26"/>
      <c r="H231" s="27"/>
    </row>
    <row r="232" spans="1:8" ht="16.5" x14ac:dyDescent="0.25">
      <c r="A232" s="46" t="s">
        <v>378</v>
      </c>
      <c r="B232" s="49" t="s">
        <v>379</v>
      </c>
      <c r="C232" s="24" t="s">
        <v>373</v>
      </c>
      <c r="D232" s="41">
        <v>1315.66</v>
      </c>
      <c r="E232" s="35">
        <f t="shared" si="8"/>
        <v>289.45</v>
      </c>
      <c r="F232" s="47">
        <f t="shared" si="9"/>
        <v>1605.1100000000001</v>
      </c>
      <c r="G232" s="26"/>
      <c r="H232" s="27"/>
    </row>
    <row r="233" spans="1:8" ht="16.5" x14ac:dyDescent="0.25">
      <c r="A233" s="46" t="s">
        <v>380</v>
      </c>
      <c r="B233" s="48" t="s">
        <v>381</v>
      </c>
      <c r="C233" s="24" t="s">
        <v>373</v>
      </c>
      <c r="D233" s="41">
        <v>374.53</v>
      </c>
      <c r="E233" s="35">
        <f t="shared" si="8"/>
        <v>82.4</v>
      </c>
      <c r="F233" s="47">
        <f t="shared" si="9"/>
        <v>456.92999999999995</v>
      </c>
      <c r="G233" s="26"/>
      <c r="H233" s="27"/>
    </row>
    <row r="234" spans="1:8" ht="16.5" x14ac:dyDescent="0.25">
      <c r="A234" s="46" t="s">
        <v>382</v>
      </c>
      <c r="B234" s="48" t="s">
        <v>383</v>
      </c>
      <c r="C234" s="24" t="s">
        <v>373</v>
      </c>
      <c r="D234" s="41">
        <v>2631.36</v>
      </c>
      <c r="E234" s="35">
        <f t="shared" si="8"/>
        <v>578.9</v>
      </c>
      <c r="F234" s="47">
        <f t="shared" si="9"/>
        <v>3210.26</v>
      </c>
      <c r="G234" s="26"/>
      <c r="H234" s="27"/>
    </row>
    <row r="235" spans="1:8" ht="16.5" x14ac:dyDescent="0.25">
      <c r="A235" s="46" t="s">
        <v>384</v>
      </c>
      <c r="B235" s="48" t="s">
        <v>385</v>
      </c>
      <c r="C235" s="24" t="s">
        <v>373</v>
      </c>
      <c r="D235" s="41">
        <v>2631.36</v>
      </c>
      <c r="E235" s="35">
        <f t="shared" ref="E235:E298" si="10">ROUND(D235*0.22,2)</f>
        <v>578.9</v>
      </c>
      <c r="F235" s="47">
        <f t="shared" ref="F235:F298" si="11">D235+E235</f>
        <v>3210.26</v>
      </c>
      <c r="G235" s="26"/>
      <c r="H235" s="27"/>
    </row>
    <row r="236" spans="1:8" ht="16.5" x14ac:dyDescent="0.25">
      <c r="A236" s="46" t="s">
        <v>386</v>
      </c>
      <c r="B236" s="48" t="s">
        <v>387</v>
      </c>
      <c r="C236" s="24" t="s">
        <v>373</v>
      </c>
      <c r="D236" s="41">
        <v>1315.66</v>
      </c>
      <c r="E236" s="35">
        <f t="shared" si="10"/>
        <v>289.45</v>
      </c>
      <c r="F236" s="47">
        <f t="shared" si="11"/>
        <v>1605.1100000000001</v>
      </c>
      <c r="G236" s="26"/>
      <c r="H236" s="27"/>
    </row>
    <row r="237" spans="1:8" ht="16.5" x14ac:dyDescent="0.25">
      <c r="A237" s="46" t="s">
        <v>388</v>
      </c>
      <c r="B237" s="48" t="s">
        <v>389</v>
      </c>
      <c r="C237" s="24" t="s">
        <v>373</v>
      </c>
      <c r="D237" s="41">
        <v>42759.35</v>
      </c>
      <c r="E237" s="35">
        <f t="shared" si="10"/>
        <v>9407.06</v>
      </c>
      <c r="F237" s="47">
        <f t="shared" si="11"/>
        <v>52166.409999999996</v>
      </c>
      <c r="G237" s="26"/>
      <c r="H237" s="27"/>
    </row>
    <row r="238" spans="1:8" ht="16.5" x14ac:dyDescent="0.25">
      <c r="A238" s="46" t="s">
        <v>390</v>
      </c>
      <c r="B238" s="50" t="s">
        <v>391</v>
      </c>
      <c r="C238" s="24" t="s">
        <v>373</v>
      </c>
      <c r="D238" s="41">
        <v>1304.23</v>
      </c>
      <c r="E238" s="35">
        <f t="shared" si="10"/>
        <v>286.93</v>
      </c>
      <c r="F238" s="47">
        <f t="shared" si="11"/>
        <v>1591.16</v>
      </c>
      <c r="G238" s="26"/>
      <c r="H238" s="27"/>
    </row>
    <row r="239" spans="1:8" ht="35.25" customHeight="1" x14ac:dyDescent="0.25">
      <c r="A239" s="46" t="s">
        <v>392</v>
      </c>
      <c r="B239" s="15" t="s">
        <v>393</v>
      </c>
      <c r="C239" s="30"/>
      <c r="D239" s="31"/>
      <c r="E239" s="31"/>
      <c r="F239" s="32"/>
      <c r="G239" s="26"/>
      <c r="H239" s="27"/>
    </row>
    <row r="240" spans="1:8" ht="16.5" x14ac:dyDescent="0.25">
      <c r="A240" s="46" t="s">
        <v>394</v>
      </c>
      <c r="B240" s="48" t="s">
        <v>395</v>
      </c>
      <c r="C240" s="24"/>
      <c r="D240" s="41"/>
      <c r="E240" s="35"/>
      <c r="F240" s="47"/>
      <c r="G240" s="26"/>
      <c r="H240" s="27"/>
    </row>
    <row r="241" spans="1:9" ht="16.5" x14ac:dyDescent="0.25">
      <c r="A241" s="46" t="s">
        <v>396</v>
      </c>
      <c r="B241" s="48" t="s">
        <v>88</v>
      </c>
      <c r="C241" s="24" t="s">
        <v>397</v>
      </c>
      <c r="D241" s="41">
        <v>4899.5200000000004</v>
      </c>
      <c r="E241" s="35">
        <f t="shared" si="10"/>
        <v>1077.8900000000001</v>
      </c>
      <c r="F241" s="47">
        <f t="shared" si="11"/>
        <v>5977.4100000000008</v>
      </c>
      <c r="G241" s="26"/>
      <c r="H241" s="27"/>
    </row>
    <row r="242" spans="1:9" ht="16.5" x14ac:dyDescent="0.25">
      <c r="A242" s="46" t="s">
        <v>398</v>
      </c>
      <c r="B242" s="48" t="s">
        <v>91</v>
      </c>
      <c r="C242" s="24" t="s">
        <v>397</v>
      </c>
      <c r="D242" s="41">
        <v>4899.5200000000004</v>
      </c>
      <c r="E242" s="35">
        <f t="shared" si="10"/>
        <v>1077.8900000000001</v>
      </c>
      <c r="F242" s="47">
        <f t="shared" si="11"/>
        <v>5977.4100000000008</v>
      </c>
      <c r="G242" s="26"/>
      <c r="H242" s="27"/>
    </row>
    <row r="243" spans="1:9" ht="35.25" customHeight="1" x14ac:dyDescent="0.25">
      <c r="A243" s="46" t="s">
        <v>399</v>
      </c>
      <c r="B243" s="15" t="s">
        <v>400</v>
      </c>
      <c r="C243" s="30"/>
      <c r="D243" s="31"/>
      <c r="E243" s="31"/>
      <c r="F243" s="32"/>
      <c r="G243" s="26"/>
      <c r="H243" s="27"/>
    </row>
    <row r="244" spans="1:9" ht="16.5" x14ac:dyDescent="0.25">
      <c r="A244" s="46" t="s">
        <v>401</v>
      </c>
      <c r="B244" s="48" t="s">
        <v>402</v>
      </c>
      <c r="C244" s="24" t="s">
        <v>397</v>
      </c>
      <c r="D244" s="41">
        <v>10007.59</v>
      </c>
      <c r="E244" s="35">
        <f t="shared" si="10"/>
        <v>2201.67</v>
      </c>
      <c r="F244" s="47">
        <f t="shared" si="11"/>
        <v>12209.26</v>
      </c>
      <c r="G244" s="26"/>
      <c r="H244" s="27"/>
      <c r="I244" s="51"/>
    </row>
    <row r="245" spans="1:9" ht="16.5" x14ac:dyDescent="0.25">
      <c r="A245" s="46" t="s">
        <v>403</v>
      </c>
      <c r="B245" s="48" t="s">
        <v>404</v>
      </c>
      <c r="C245" s="24" t="s">
        <v>397</v>
      </c>
      <c r="D245" s="41">
        <v>10007.59</v>
      </c>
      <c r="E245" s="35">
        <f t="shared" si="10"/>
        <v>2201.67</v>
      </c>
      <c r="F245" s="47">
        <f t="shared" si="11"/>
        <v>12209.26</v>
      </c>
      <c r="G245" s="26"/>
      <c r="H245" s="27"/>
      <c r="I245" s="51"/>
    </row>
    <row r="246" spans="1:9" ht="16.5" x14ac:dyDescent="0.25">
      <c r="A246" s="46" t="s">
        <v>405</v>
      </c>
      <c r="B246" s="48" t="s">
        <v>406</v>
      </c>
      <c r="C246" s="24" t="s">
        <v>397</v>
      </c>
      <c r="D246" s="41">
        <v>2811.74</v>
      </c>
      <c r="E246" s="35">
        <f t="shared" si="10"/>
        <v>618.58000000000004</v>
      </c>
      <c r="F246" s="47">
        <f t="shared" si="11"/>
        <v>3430.3199999999997</v>
      </c>
      <c r="G246" s="26"/>
      <c r="H246" s="27"/>
      <c r="I246" s="51"/>
    </row>
    <row r="247" spans="1:9" ht="16.5" x14ac:dyDescent="0.25">
      <c r="A247" s="46" t="s">
        <v>407</v>
      </c>
      <c r="B247" s="48" t="s">
        <v>408</v>
      </c>
      <c r="C247" s="24" t="s">
        <v>397</v>
      </c>
      <c r="D247" s="41">
        <v>2811.74</v>
      </c>
      <c r="E247" s="35">
        <f t="shared" si="10"/>
        <v>618.58000000000004</v>
      </c>
      <c r="F247" s="47">
        <f t="shared" si="11"/>
        <v>3430.3199999999997</v>
      </c>
      <c r="G247" s="26"/>
      <c r="H247" s="27"/>
      <c r="I247" s="51"/>
    </row>
    <row r="248" spans="1:9" ht="16.5" x14ac:dyDescent="0.25">
      <c r="A248" s="46" t="s">
        <v>409</v>
      </c>
      <c r="B248" s="48" t="s">
        <v>272</v>
      </c>
      <c r="C248" s="24" t="s">
        <v>397</v>
      </c>
      <c r="D248" s="41">
        <v>1166.56</v>
      </c>
      <c r="E248" s="35">
        <f t="shared" si="10"/>
        <v>256.64</v>
      </c>
      <c r="F248" s="47">
        <f t="shared" si="11"/>
        <v>1423.1999999999998</v>
      </c>
      <c r="G248" s="26"/>
      <c r="H248" s="27"/>
      <c r="I248" s="51"/>
    </row>
    <row r="249" spans="1:9" ht="16.5" x14ac:dyDescent="0.25">
      <c r="A249" s="46" t="s">
        <v>410</v>
      </c>
      <c r="B249" s="48" t="s">
        <v>411</v>
      </c>
      <c r="C249" s="24" t="s">
        <v>397</v>
      </c>
      <c r="D249" s="41">
        <v>1166.56</v>
      </c>
      <c r="E249" s="35">
        <f t="shared" si="10"/>
        <v>256.64</v>
      </c>
      <c r="F249" s="47">
        <f t="shared" si="11"/>
        <v>1423.1999999999998</v>
      </c>
      <c r="G249" s="26"/>
      <c r="H249" s="27"/>
      <c r="I249" s="51"/>
    </row>
    <row r="250" spans="1:9" ht="16.5" x14ac:dyDescent="0.25">
      <c r="A250" s="46" t="s">
        <v>412</v>
      </c>
      <c r="B250" s="48" t="s">
        <v>413</v>
      </c>
      <c r="C250" s="24" t="s">
        <v>397</v>
      </c>
      <c r="D250" s="41">
        <v>3374.11</v>
      </c>
      <c r="E250" s="35">
        <f t="shared" si="10"/>
        <v>742.3</v>
      </c>
      <c r="F250" s="47">
        <f t="shared" si="11"/>
        <v>4116.41</v>
      </c>
      <c r="G250" s="26"/>
      <c r="H250" s="27"/>
      <c r="I250" s="51"/>
    </row>
    <row r="251" spans="1:9" ht="16.5" x14ac:dyDescent="0.25">
      <c r="A251" s="46" t="s">
        <v>414</v>
      </c>
      <c r="B251" s="48" t="s">
        <v>415</v>
      </c>
      <c r="C251" s="24" t="s">
        <v>397</v>
      </c>
      <c r="D251" s="41">
        <v>3374.11</v>
      </c>
      <c r="E251" s="35">
        <f t="shared" si="10"/>
        <v>742.3</v>
      </c>
      <c r="F251" s="47">
        <f t="shared" si="11"/>
        <v>4116.41</v>
      </c>
      <c r="G251" s="26"/>
      <c r="H251" s="27"/>
      <c r="I251" s="51"/>
    </row>
    <row r="252" spans="1:9" ht="16.5" x14ac:dyDescent="0.25">
      <c r="A252" s="46" t="s">
        <v>416</v>
      </c>
      <c r="B252" s="48" t="s">
        <v>417</v>
      </c>
      <c r="C252" s="24" t="s">
        <v>397</v>
      </c>
      <c r="D252" s="41">
        <v>2811.74</v>
      </c>
      <c r="E252" s="35">
        <f t="shared" si="10"/>
        <v>618.58000000000004</v>
      </c>
      <c r="F252" s="47">
        <f t="shared" si="11"/>
        <v>3430.3199999999997</v>
      </c>
      <c r="G252" s="26"/>
      <c r="H252" s="27"/>
      <c r="I252" s="51"/>
    </row>
    <row r="253" spans="1:9" ht="16.5" x14ac:dyDescent="0.25">
      <c r="A253" s="46" t="s">
        <v>418</v>
      </c>
      <c r="B253" s="48" t="s">
        <v>419</v>
      </c>
      <c r="C253" s="24" t="s">
        <v>397</v>
      </c>
      <c r="D253" s="41">
        <v>2811.74</v>
      </c>
      <c r="E253" s="35">
        <f t="shared" si="10"/>
        <v>618.58000000000004</v>
      </c>
      <c r="F253" s="47">
        <f t="shared" si="11"/>
        <v>3430.3199999999997</v>
      </c>
      <c r="G253" s="26"/>
      <c r="H253" s="27"/>
      <c r="I253" s="51"/>
    </row>
    <row r="254" spans="1:9" ht="16.5" x14ac:dyDescent="0.25">
      <c r="A254" s="46" t="s">
        <v>420</v>
      </c>
      <c r="B254" s="48" t="s">
        <v>421</v>
      </c>
      <c r="C254" s="24"/>
      <c r="D254" s="41"/>
      <c r="E254" s="35"/>
      <c r="F254" s="47"/>
      <c r="G254" s="26"/>
      <c r="H254" s="27"/>
      <c r="I254" s="51"/>
    </row>
    <row r="255" spans="1:9" ht="16.5" x14ac:dyDescent="0.25">
      <c r="A255" s="46" t="s">
        <v>422</v>
      </c>
      <c r="B255" s="48" t="s">
        <v>423</v>
      </c>
      <c r="C255" s="24" t="s">
        <v>397</v>
      </c>
      <c r="D255" s="41">
        <v>14050.36</v>
      </c>
      <c r="E255" s="35">
        <f t="shared" si="10"/>
        <v>3091.08</v>
      </c>
      <c r="F255" s="47">
        <f t="shared" si="11"/>
        <v>17141.440000000002</v>
      </c>
      <c r="G255" s="26"/>
      <c r="H255" s="27"/>
      <c r="I255" s="51"/>
    </row>
    <row r="256" spans="1:9" ht="16.5" x14ac:dyDescent="0.25">
      <c r="A256" s="46" t="s">
        <v>424</v>
      </c>
      <c r="B256" s="48" t="s">
        <v>425</v>
      </c>
      <c r="C256" s="24" t="s">
        <v>397</v>
      </c>
      <c r="D256" s="41">
        <v>14050.36</v>
      </c>
      <c r="E256" s="35">
        <f t="shared" si="10"/>
        <v>3091.08</v>
      </c>
      <c r="F256" s="47">
        <f t="shared" si="11"/>
        <v>17141.440000000002</v>
      </c>
      <c r="G256" s="26"/>
      <c r="H256" s="27"/>
      <c r="I256" s="51"/>
    </row>
    <row r="257" spans="1:9" ht="16.5" x14ac:dyDescent="0.25">
      <c r="A257" s="46" t="s">
        <v>426</v>
      </c>
      <c r="B257" s="48" t="s">
        <v>406</v>
      </c>
      <c r="C257" s="24" t="s">
        <v>397</v>
      </c>
      <c r="D257" s="41">
        <v>3374.11</v>
      </c>
      <c r="E257" s="35">
        <f t="shared" si="10"/>
        <v>742.3</v>
      </c>
      <c r="F257" s="47">
        <f t="shared" si="11"/>
        <v>4116.41</v>
      </c>
      <c r="G257" s="26"/>
      <c r="H257" s="27"/>
      <c r="I257" s="51"/>
    </row>
    <row r="258" spans="1:9" ht="16.5" x14ac:dyDescent="0.25">
      <c r="A258" s="46" t="s">
        <v>427</v>
      </c>
      <c r="B258" s="48" t="s">
        <v>408</v>
      </c>
      <c r="C258" s="24" t="s">
        <v>397</v>
      </c>
      <c r="D258" s="41">
        <v>3374.11</v>
      </c>
      <c r="E258" s="35">
        <f t="shared" si="10"/>
        <v>742.3</v>
      </c>
      <c r="F258" s="47">
        <f t="shared" si="11"/>
        <v>4116.41</v>
      </c>
      <c r="G258" s="26"/>
      <c r="H258" s="27"/>
      <c r="I258" s="51"/>
    </row>
    <row r="259" spans="1:9" ht="16.5" x14ac:dyDescent="0.25">
      <c r="A259" s="46" t="s">
        <v>428</v>
      </c>
      <c r="B259" s="48" t="s">
        <v>272</v>
      </c>
      <c r="C259" s="24" t="s">
        <v>397</v>
      </c>
      <c r="D259" s="41">
        <v>1289.3499999999999</v>
      </c>
      <c r="E259" s="35">
        <f t="shared" si="10"/>
        <v>283.66000000000003</v>
      </c>
      <c r="F259" s="47">
        <f t="shared" si="11"/>
        <v>1573.01</v>
      </c>
      <c r="G259" s="26"/>
      <c r="H259" s="27"/>
      <c r="I259" s="51"/>
    </row>
    <row r="260" spans="1:9" ht="16.5" x14ac:dyDescent="0.25">
      <c r="A260" s="46" t="s">
        <v>429</v>
      </c>
      <c r="B260" s="48" t="s">
        <v>411</v>
      </c>
      <c r="C260" s="24" t="s">
        <v>397</v>
      </c>
      <c r="D260" s="41">
        <v>1289.3499999999999</v>
      </c>
      <c r="E260" s="35">
        <f t="shared" si="10"/>
        <v>283.66000000000003</v>
      </c>
      <c r="F260" s="47">
        <f t="shared" si="11"/>
        <v>1573.01</v>
      </c>
      <c r="G260" s="26"/>
      <c r="H260" s="27"/>
      <c r="I260" s="51"/>
    </row>
    <row r="261" spans="1:9" ht="16.5" x14ac:dyDescent="0.25">
      <c r="A261" s="46" t="s">
        <v>430</v>
      </c>
      <c r="B261" s="48" t="s">
        <v>413</v>
      </c>
      <c r="C261" s="24" t="s">
        <v>397</v>
      </c>
      <c r="D261" s="41">
        <v>5371.87</v>
      </c>
      <c r="E261" s="35">
        <f t="shared" si="10"/>
        <v>1181.81</v>
      </c>
      <c r="F261" s="47">
        <f t="shared" si="11"/>
        <v>6553.68</v>
      </c>
      <c r="G261" s="26"/>
      <c r="H261" s="27"/>
      <c r="I261" s="51"/>
    </row>
    <row r="262" spans="1:9" ht="16.5" x14ac:dyDescent="0.25">
      <c r="A262" s="46" t="s">
        <v>431</v>
      </c>
      <c r="B262" s="48" t="s">
        <v>415</v>
      </c>
      <c r="C262" s="24" t="s">
        <v>397</v>
      </c>
      <c r="D262" s="41">
        <v>5371.87</v>
      </c>
      <c r="E262" s="35">
        <f t="shared" si="10"/>
        <v>1181.81</v>
      </c>
      <c r="F262" s="47">
        <f t="shared" si="11"/>
        <v>6553.68</v>
      </c>
      <c r="G262" s="26"/>
      <c r="H262" s="27"/>
      <c r="I262" s="51"/>
    </row>
    <row r="263" spans="1:9" ht="16.5" x14ac:dyDescent="0.25">
      <c r="A263" s="46" t="s">
        <v>432</v>
      </c>
      <c r="B263" s="48" t="s">
        <v>417</v>
      </c>
      <c r="C263" s="24" t="s">
        <v>397</v>
      </c>
      <c r="D263" s="41">
        <v>4247.16</v>
      </c>
      <c r="E263" s="35">
        <f t="shared" si="10"/>
        <v>934.38</v>
      </c>
      <c r="F263" s="47">
        <f t="shared" si="11"/>
        <v>5181.54</v>
      </c>
      <c r="G263" s="26"/>
      <c r="H263" s="27"/>
      <c r="I263" s="51"/>
    </row>
    <row r="264" spans="1:9" ht="16.5" x14ac:dyDescent="0.25">
      <c r="A264" s="46" t="s">
        <v>433</v>
      </c>
      <c r="B264" s="48" t="s">
        <v>419</v>
      </c>
      <c r="C264" s="24" t="s">
        <v>397</v>
      </c>
      <c r="D264" s="41">
        <v>4247.16</v>
      </c>
      <c r="E264" s="35">
        <f t="shared" si="10"/>
        <v>934.38</v>
      </c>
      <c r="F264" s="47">
        <f t="shared" si="11"/>
        <v>5181.54</v>
      </c>
      <c r="G264" s="26"/>
      <c r="H264" s="27"/>
      <c r="I264" s="51"/>
    </row>
    <row r="265" spans="1:9" ht="35.25" customHeight="1" x14ac:dyDescent="0.25">
      <c r="A265" s="46" t="s">
        <v>434</v>
      </c>
      <c r="B265" s="15" t="s">
        <v>435</v>
      </c>
      <c r="C265" s="30"/>
      <c r="D265" s="31"/>
      <c r="E265" s="31"/>
      <c r="F265" s="32"/>
      <c r="G265" s="26"/>
      <c r="H265" s="27"/>
      <c r="I265" s="51"/>
    </row>
    <row r="266" spans="1:9" ht="30" x14ac:dyDescent="0.25">
      <c r="A266" s="46" t="s">
        <v>436</v>
      </c>
      <c r="B266" s="48" t="s">
        <v>437</v>
      </c>
      <c r="C266" s="24" t="s">
        <v>438</v>
      </c>
      <c r="D266" s="41">
        <v>9965.5</v>
      </c>
      <c r="E266" s="35">
        <f t="shared" si="10"/>
        <v>2192.41</v>
      </c>
      <c r="F266" s="47">
        <f t="shared" si="11"/>
        <v>12157.91</v>
      </c>
      <c r="G266" s="26"/>
      <c r="H266" s="27"/>
      <c r="I266" s="51"/>
    </row>
    <row r="267" spans="1:9" ht="16.5" x14ac:dyDescent="0.25">
      <c r="A267" s="46" t="s">
        <v>439</v>
      </c>
      <c r="B267" s="48" t="s">
        <v>411</v>
      </c>
      <c r="C267" s="24" t="s">
        <v>438</v>
      </c>
      <c r="D267" s="41">
        <v>1166.56</v>
      </c>
      <c r="E267" s="35">
        <f t="shared" si="10"/>
        <v>256.64</v>
      </c>
      <c r="F267" s="47">
        <f t="shared" si="11"/>
        <v>1423.1999999999998</v>
      </c>
      <c r="G267" s="26"/>
      <c r="H267" s="27"/>
      <c r="I267" s="51"/>
    </row>
    <row r="268" spans="1:9" ht="16.5" x14ac:dyDescent="0.25">
      <c r="A268" s="46" t="s">
        <v>440</v>
      </c>
      <c r="B268" s="48" t="s">
        <v>415</v>
      </c>
      <c r="C268" s="24" t="s">
        <v>438</v>
      </c>
      <c r="D268" s="41">
        <v>1547.23</v>
      </c>
      <c r="E268" s="35">
        <f t="shared" si="10"/>
        <v>340.39</v>
      </c>
      <c r="F268" s="47">
        <f t="shared" si="11"/>
        <v>1887.62</v>
      </c>
      <c r="G268" s="26"/>
      <c r="H268" s="27"/>
      <c r="I268" s="51"/>
    </row>
    <row r="269" spans="1:9" ht="30" x14ac:dyDescent="0.25">
      <c r="A269" s="46" t="s">
        <v>441</v>
      </c>
      <c r="B269" s="48" t="s">
        <v>442</v>
      </c>
      <c r="C269" s="24" t="s">
        <v>438</v>
      </c>
      <c r="D269" s="41">
        <v>4498.8100000000004</v>
      </c>
      <c r="E269" s="35">
        <f t="shared" si="10"/>
        <v>989.74</v>
      </c>
      <c r="F269" s="47">
        <f t="shared" si="11"/>
        <v>5488.55</v>
      </c>
      <c r="G269" s="26"/>
      <c r="H269" s="27"/>
      <c r="I269" s="51"/>
    </row>
    <row r="270" spans="1:9" ht="30" x14ac:dyDescent="0.25">
      <c r="A270" s="46" t="s">
        <v>443</v>
      </c>
      <c r="B270" s="48" t="s">
        <v>444</v>
      </c>
      <c r="C270" s="24" t="s">
        <v>438</v>
      </c>
      <c r="D270" s="41">
        <v>2971.64</v>
      </c>
      <c r="E270" s="35">
        <f t="shared" si="10"/>
        <v>653.76</v>
      </c>
      <c r="F270" s="47">
        <f t="shared" si="11"/>
        <v>3625.3999999999996</v>
      </c>
      <c r="G270" s="26"/>
      <c r="H270" s="27"/>
      <c r="I270" s="51"/>
    </row>
    <row r="271" spans="1:9" ht="16.5" x14ac:dyDescent="0.25">
      <c r="A271" s="46" t="s">
        <v>445</v>
      </c>
      <c r="B271" s="48" t="s">
        <v>446</v>
      </c>
      <c r="C271" s="24"/>
      <c r="D271" s="41"/>
      <c r="E271" s="35">
        <f t="shared" si="10"/>
        <v>0</v>
      </c>
      <c r="F271" s="47"/>
      <c r="G271" s="26"/>
      <c r="H271" s="27"/>
      <c r="I271" s="51"/>
    </row>
    <row r="272" spans="1:9" ht="30" x14ac:dyDescent="0.25">
      <c r="A272" s="46" t="s">
        <v>447</v>
      </c>
      <c r="B272" s="48" t="s">
        <v>448</v>
      </c>
      <c r="C272" s="24" t="s">
        <v>438</v>
      </c>
      <c r="D272" s="41">
        <v>15367.41</v>
      </c>
      <c r="E272" s="35">
        <f t="shared" si="10"/>
        <v>3380.83</v>
      </c>
      <c r="F272" s="47">
        <f t="shared" si="11"/>
        <v>18748.239999999998</v>
      </c>
      <c r="G272" s="26"/>
      <c r="H272" s="27"/>
      <c r="I272" s="51"/>
    </row>
    <row r="273" spans="1:9" ht="16.5" x14ac:dyDescent="0.25">
      <c r="A273" s="46" t="s">
        <v>449</v>
      </c>
      <c r="B273" s="48" t="s">
        <v>411</v>
      </c>
      <c r="C273" s="24" t="s">
        <v>438</v>
      </c>
      <c r="D273" s="41">
        <v>1289.3499999999999</v>
      </c>
      <c r="E273" s="35">
        <f t="shared" si="10"/>
        <v>283.66000000000003</v>
      </c>
      <c r="F273" s="47">
        <f t="shared" si="11"/>
        <v>1573.01</v>
      </c>
      <c r="G273" s="26"/>
      <c r="H273" s="27"/>
      <c r="I273" s="51"/>
    </row>
    <row r="274" spans="1:9" ht="16.5" x14ac:dyDescent="0.25">
      <c r="A274" s="46" t="s">
        <v>450</v>
      </c>
      <c r="B274" s="48" t="s">
        <v>415</v>
      </c>
      <c r="C274" s="24" t="s">
        <v>438</v>
      </c>
      <c r="D274" s="41">
        <v>5371.87</v>
      </c>
      <c r="E274" s="35">
        <f t="shared" si="10"/>
        <v>1181.81</v>
      </c>
      <c r="F274" s="47">
        <f t="shared" si="11"/>
        <v>6553.68</v>
      </c>
      <c r="G274" s="26"/>
      <c r="H274" s="27"/>
      <c r="I274" s="51"/>
    </row>
    <row r="275" spans="1:9" ht="30" x14ac:dyDescent="0.25">
      <c r="A275" s="46" t="s">
        <v>451</v>
      </c>
      <c r="B275" s="48" t="s">
        <v>442</v>
      </c>
      <c r="C275" s="24" t="s">
        <v>438</v>
      </c>
      <c r="D275" s="41">
        <v>5061.16</v>
      </c>
      <c r="E275" s="35">
        <f t="shared" si="10"/>
        <v>1113.46</v>
      </c>
      <c r="F275" s="47">
        <f t="shared" si="11"/>
        <v>6174.62</v>
      </c>
      <c r="G275" s="26"/>
      <c r="H275" s="27"/>
      <c r="I275" s="51"/>
    </row>
    <row r="276" spans="1:9" ht="30" x14ac:dyDescent="0.25">
      <c r="A276" s="46" t="s">
        <v>452</v>
      </c>
      <c r="B276" s="48" t="s">
        <v>444</v>
      </c>
      <c r="C276" s="24" t="s">
        <v>438</v>
      </c>
      <c r="D276" s="41">
        <v>4125.8999999999996</v>
      </c>
      <c r="E276" s="35">
        <f t="shared" si="10"/>
        <v>907.7</v>
      </c>
      <c r="F276" s="47">
        <f t="shared" si="11"/>
        <v>5033.5999999999995</v>
      </c>
      <c r="G276" s="26"/>
      <c r="H276" s="27"/>
      <c r="I276" s="51"/>
    </row>
    <row r="277" spans="1:9" ht="18.75" x14ac:dyDescent="0.25">
      <c r="A277" s="11" t="s">
        <v>453</v>
      </c>
      <c r="B277" s="117" t="s">
        <v>454</v>
      </c>
      <c r="C277" s="117"/>
      <c r="D277" s="117"/>
      <c r="E277" s="117"/>
      <c r="F277" s="117"/>
      <c r="G277" s="26"/>
      <c r="H277" s="27"/>
    </row>
    <row r="278" spans="1:9" ht="38.25" customHeight="1" x14ac:dyDescent="0.25">
      <c r="A278" s="11" t="s">
        <v>455</v>
      </c>
      <c r="B278" s="45" t="s">
        <v>456</v>
      </c>
      <c r="C278" s="109" t="s">
        <v>76</v>
      </c>
      <c r="D278" s="104"/>
      <c r="E278" s="104"/>
      <c r="F278" s="105"/>
      <c r="G278" s="26"/>
      <c r="H278" s="27"/>
    </row>
    <row r="279" spans="1:9" ht="36.75" customHeight="1" x14ac:dyDescent="0.25">
      <c r="A279" s="11" t="s">
        <v>457</v>
      </c>
      <c r="B279" s="45" t="s">
        <v>458</v>
      </c>
      <c r="C279" s="109" t="s">
        <v>76</v>
      </c>
      <c r="D279" s="104"/>
      <c r="E279" s="104"/>
      <c r="F279" s="105"/>
      <c r="G279" s="26"/>
      <c r="H279" s="27"/>
    </row>
    <row r="280" spans="1:9" s="3" customFormat="1" ht="50.25" x14ac:dyDescent="0.25">
      <c r="A280" s="52" t="s">
        <v>459</v>
      </c>
      <c r="B280" s="17" t="s">
        <v>460</v>
      </c>
      <c r="C280" s="12"/>
      <c r="D280" s="24">
        <v>4439.2000000000007</v>
      </c>
      <c r="E280" s="35">
        <f t="shared" si="10"/>
        <v>976.62</v>
      </c>
      <c r="F280" s="47">
        <f t="shared" si="11"/>
        <v>5415.8200000000006</v>
      </c>
      <c r="G280" s="26"/>
      <c r="H280" s="27"/>
    </row>
    <row r="281" spans="1:9" s="3" customFormat="1" ht="16.5" x14ac:dyDescent="0.25">
      <c r="A281" s="12" t="s">
        <v>461</v>
      </c>
      <c r="B281" s="17" t="s">
        <v>462</v>
      </c>
      <c r="C281" s="12" t="s">
        <v>463</v>
      </c>
      <c r="D281" s="24">
        <v>4439.2000000000007</v>
      </c>
      <c r="E281" s="35">
        <f t="shared" si="10"/>
        <v>976.62</v>
      </c>
      <c r="F281" s="47">
        <f t="shared" si="11"/>
        <v>5415.8200000000006</v>
      </c>
      <c r="G281" s="26"/>
      <c r="H281" s="27"/>
    </row>
    <row r="282" spans="1:9" s="3" customFormat="1" ht="50.25" x14ac:dyDescent="0.25">
      <c r="A282" s="12" t="s">
        <v>464</v>
      </c>
      <c r="B282" s="17" t="s">
        <v>465</v>
      </c>
      <c r="C282" s="12"/>
      <c r="D282" s="24">
        <v>4611.2</v>
      </c>
      <c r="E282" s="35">
        <f t="shared" si="10"/>
        <v>1014.46</v>
      </c>
      <c r="F282" s="47">
        <f t="shared" si="11"/>
        <v>5625.66</v>
      </c>
      <c r="G282" s="26"/>
      <c r="H282" s="27"/>
    </row>
    <row r="283" spans="1:9" s="3" customFormat="1" ht="16.5" x14ac:dyDescent="0.25">
      <c r="A283" s="12" t="s">
        <v>466</v>
      </c>
      <c r="B283" s="17" t="s">
        <v>467</v>
      </c>
      <c r="C283" s="12" t="s">
        <v>463</v>
      </c>
      <c r="D283" s="24">
        <v>4611.2</v>
      </c>
      <c r="E283" s="35">
        <f t="shared" si="10"/>
        <v>1014.46</v>
      </c>
      <c r="F283" s="47">
        <f t="shared" si="11"/>
        <v>5625.66</v>
      </c>
      <c r="G283" s="26"/>
      <c r="H283" s="27"/>
    </row>
    <row r="284" spans="1:9" s="3" customFormat="1" ht="34.5" x14ac:dyDescent="0.25">
      <c r="A284" s="12" t="s">
        <v>468</v>
      </c>
      <c r="B284" s="17" t="s">
        <v>469</v>
      </c>
      <c r="C284" s="12"/>
      <c r="D284" s="24">
        <v>8498.16</v>
      </c>
      <c r="E284" s="35">
        <f t="shared" si="10"/>
        <v>1869.6</v>
      </c>
      <c r="F284" s="47">
        <f t="shared" si="11"/>
        <v>10367.76</v>
      </c>
      <c r="G284" s="26"/>
      <c r="H284" s="27"/>
    </row>
    <row r="285" spans="1:9" s="3" customFormat="1" ht="16.5" x14ac:dyDescent="0.25">
      <c r="A285" s="52" t="s">
        <v>470</v>
      </c>
      <c r="B285" s="17" t="s">
        <v>462</v>
      </c>
      <c r="C285" s="12" t="s">
        <v>463</v>
      </c>
      <c r="D285" s="24">
        <v>4611.2</v>
      </c>
      <c r="E285" s="35">
        <f t="shared" si="10"/>
        <v>1014.46</v>
      </c>
      <c r="F285" s="47">
        <f t="shared" si="11"/>
        <v>5625.66</v>
      </c>
      <c r="G285" s="26"/>
      <c r="H285" s="27"/>
    </row>
    <row r="286" spans="1:9" s="3" customFormat="1" ht="16.5" x14ac:dyDescent="0.25">
      <c r="A286" s="12" t="s">
        <v>471</v>
      </c>
      <c r="B286" s="17" t="s">
        <v>472</v>
      </c>
      <c r="C286" s="12" t="s">
        <v>473</v>
      </c>
      <c r="D286" s="24">
        <v>2897.22</v>
      </c>
      <c r="E286" s="35">
        <f t="shared" si="10"/>
        <v>637.39</v>
      </c>
      <c r="F286" s="47">
        <f t="shared" si="11"/>
        <v>3534.6099999999997</v>
      </c>
      <c r="G286" s="26"/>
      <c r="H286" s="27"/>
    </row>
    <row r="287" spans="1:9" s="3" customFormat="1" ht="16.5" x14ac:dyDescent="0.25">
      <c r="A287" s="12" t="s">
        <v>474</v>
      </c>
      <c r="B287" s="17" t="s">
        <v>475</v>
      </c>
      <c r="C287" s="12" t="s">
        <v>476</v>
      </c>
      <c r="D287" s="24">
        <v>989.74</v>
      </c>
      <c r="E287" s="35">
        <f t="shared" si="10"/>
        <v>217.74</v>
      </c>
      <c r="F287" s="47">
        <f t="shared" si="11"/>
        <v>1207.48</v>
      </c>
      <c r="G287" s="26"/>
      <c r="H287" s="27"/>
    </row>
    <row r="288" spans="1:9" s="3" customFormat="1" ht="34.5" x14ac:dyDescent="0.25">
      <c r="A288" s="12" t="s">
        <v>477</v>
      </c>
      <c r="B288" s="17" t="s">
        <v>478</v>
      </c>
      <c r="C288" s="12"/>
      <c r="D288" s="24">
        <v>8683.1200000000008</v>
      </c>
      <c r="E288" s="35">
        <f t="shared" si="10"/>
        <v>1910.29</v>
      </c>
      <c r="F288" s="47">
        <f t="shared" si="11"/>
        <v>10593.41</v>
      </c>
      <c r="G288" s="26"/>
      <c r="H288" s="27"/>
    </row>
    <row r="289" spans="1:8" s="3" customFormat="1" ht="16.5" x14ac:dyDescent="0.25">
      <c r="A289" s="12" t="s">
        <v>479</v>
      </c>
      <c r="B289" s="17" t="s">
        <v>467</v>
      </c>
      <c r="C289" s="12" t="s">
        <v>463</v>
      </c>
      <c r="D289" s="24">
        <v>4796.1600000000008</v>
      </c>
      <c r="E289" s="35">
        <f t="shared" si="10"/>
        <v>1055.1600000000001</v>
      </c>
      <c r="F289" s="47">
        <f t="shared" si="11"/>
        <v>5851.3200000000006</v>
      </c>
      <c r="G289" s="26"/>
      <c r="H289" s="27"/>
    </row>
    <row r="290" spans="1:8" s="3" customFormat="1" ht="16.5" x14ac:dyDescent="0.25">
      <c r="A290" s="12" t="s">
        <v>480</v>
      </c>
      <c r="B290" s="17" t="s">
        <v>472</v>
      </c>
      <c r="C290" s="12" t="s">
        <v>473</v>
      </c>
      <c r="D290" s="24">
        <v>2897.22</v>
      </c>
      <c r="E290" s="35">
        <f t="shared" si="10"/>
        <v>637.39</v>
      </c>
      <c r="F290" s="47">
        <f t="shared" si="11"/>
        <v>3534.6099999999997</v>
      </c>
      <c r="G290" s="26"/>
      <c r="H290" s="27"/>
    </row>
    <row r="291" spans="1:8" s="3" customFormat="1" ht="16.5" x14ac:dyDescent="0.25">
      <c r="A291" s="52" t="s">
        <v>481</v>
      </c>
      <c r="B291" s="17" t="s">
        <v>475</v>
      </c>
      <c r="C291" s="12" t="s">
        <v>476</v>
      </c>
      <c r="D291" s="24">
        <v>989.74</v>
      </c>
      <c r="E291" s="35">
        <f t="shared" si="10"/>
        <v>217.74</v>
      </c>
      <c r="F291" s="47">
        <f t="shared" si="11"/>
        <v>1207.48</v>
      </c>
      <c r="G291" s="26"/>
      <c r="H291" s="27"/>
    </row>
    <row r="292" spans="1:8" s="3" customFormat="1" ht="34.5" x14ac:dyDescent="0.25">
      <c r="A292" s="12" t="s">
        <v>482</v>
      </c>
      <c r="B292" s="17" t="s">
        <v>483</v>
      </c>
      <c r="C292" s="12"/>
      <c r="D292" s="24">
        <v>11744.54</v>
      </c>
      <c r="E292" s="35">
        <f t="shared" si="10"/>
        <v>2583.8000000000002</v>
      </c>
      <c r="F292" s="47">
        <f t="shared" si="11"/>
        <v>14328.34</v>
      </c>
      <c r="G292" s="26"/>
      <c r="H292" s="27"/>
    </row>
    <row r="293" spans="1:8" s="3" customFormat="1" ht="16.5" x14ac:dyDescent="0.25">
      <c r="A293" s="12" t="s">
        <v>484</v>
      </c>
      <c r="B293" s="17" t="s">
        <v>462</v>
      </c>
      <c r="C293" s="12" t="s">
        <v>463</v>
      </c>
      <c r="D293" s="24">
        <v>4611.2</v>
      </c>
      <c r="E293" s="35">
        <f t="shared" si="10"/>
        <v>1014.46</v>
      </c>
      <c r="F293" s="47">
        <f t="shared" si="11"/>
        <v>5625.66</v>
      </c>
      <c r="G293" s="26"/>
      <c r="H293" s="27"/>
    </row>
    <row r="294" spans="1:8" s="3" customFormat="1" ht="16.5" x14ac:dyDescent="0.25">
      <c r="A294" s="12" t="s">
        <v>485</v>
      </c>
      <c r="B294" s="17" t="s">
        <v>472</v>
      </c>
      <c r="C294" s="12" t="s">
        <v>473</v>
      </c>
      <c r="D294" s="24">
        <v>2897.22</v>
      </c>
      <c r="E294" s="35">
        <f t="shared" si="10"/>
        <v>637.39</v>
      </c>
      <c r="F294" s="47">
        <f t="shared" si="11"/>
        <v>3534.6099999999997</v>
      </c>
      <c r="G294" s="26"/>
      <c r="H294" s="27"/>
    </row>
    <row r="295" spans="1:8" s="3" customFormat="1" ht="16.5" x14ac:dyDescent="0.25">
      <c r="A295" s="12" t="s">
        <v>486</v>
      </c>
      <c r="B295" s="17" t="s">
        <v>475</v>
      </c>
      <c r="C295" s="12" t="s">
        <v>476</v>
      </c>
      <c r="D295" s="24">
        <v>989.74</v>
      </c>
      <c r="E295" s="35">
        <f t="shared" si="10"/>
        <v>217.74</v>
      </c>
      <c r="F295" s="47">
        <f t="shared" si="11"/>
        <v>1207.48</v>
      </c>
      <c r="G295" s="26"/>
      <c r="H295" s="27"/>
    </row>
    <row r="296" spans="1:8" s="3" customFormat="1" ht="16.5" x14ac:dyDescent="0.25">
      <c r="A296" s="12" t="s">
        <v>487</v>
      </c>
      <c r="B296" s="17" t="s">
        <v>488</v>
      </c>
      <c r="C296" s="12" t="s">
        <v>476</v>
      </c>
      <c r="D296" s="24">
        <v>3246.38</v>
      </c>
      <c r="E296" s="35">
        <f t="shared" si="10"/>
        <v>714.2</v>
      </c>
      <c r="F296" s="47">
        <f t="shared" si="11"/>
        <v>3960.58</v>
      </c>
      <c r="G296" s="26"/>
      <c r="H296" s="27"/>
    </row>
    <row r="297" spans="1:8" s="3" customFormat="1" ht="34.5" x14ac:dyDescent="0.25">
      <c r="A297" s="52" t="s">
        <v>489</v>
      </c>
      <c r="B297" s="17" t="s">
        <v>490</v>
      </c>
      <c r="C297" s="12"/>
      <c r="D297" s="24">
        <v>11929.5</v>
      </c>
      <c r="E297" s="35">
        <f t="shared" si="10"/>
        <v>2624.49</v>
      </c>
      <c r="F297" s="47">
        <f t="shared" si="11"/>
        <v>14553.99</v>
      </c>
      <c r="G297" s="26"/>
      <c r="H297" s="27"/>
    </row>
    <row r="298" spans="1:8" s="3" customFormat="1" ht="16.5" x14ac:dyDescent="0.25">
      <c r="A298" s="12" t="s">
        <v>491</v>
      </c>
      <c r="B298" s="17" t="s">
        <v>467</v>
      </c>
      <c r="C298" s="12" t="s">
        <v>463</v>
      </c>
      <c r="D298" s="24">
        <v>4796.1600000000008</v>
      </c>
      <c r="E298" s="35">
        <f t="shared" si="10"/>
        <v>1055.1600000000001</v>
      </c>
      <c r="F298" s="47">
        <f t="shared" si="11"/>
        <v>5851.3200000000006</v>
      </c>
      <c r="G298" s="26"/>
      <c r="H298" s="27"/>
    </row>
    <row r="299" spans="1:8" s="3" customFormat="1" ht="16.5" x14ac:dyDescent="0.25">
      <c r="A299" s="12" t="s">
        <v>492</v>
      </c>
      <c r="B299" s="17" t="s">
        <v>493</v>
      </c>
      <c r="C299" s="12" t="s">
        <v>473</v>
      </c>
      <c r="D299" s="24">
        <v>2897.22</v>
      </c>
      <c r="E299" s="35">
        <f t="shared" ref="E299:E362" si="12">ROUND(D299*0.22,2)</f>
        <v>637.39</v>
      </c>
      <c r="F299" s="47">
        <f t="shared" ref="F299:F362" si="13">D299+E299</f>
        <v>3534.6099999999997</v>
      </c>
      <c r="G299" s="26"/>
      <c r="H299" s="27"/>
    </row>
    <row r="300" spans="1:8" s="3" customFormat="1" ht="16.5" x14ac:dyDescent="0.25">
      <c r="A300" s="12" t="s">
        <v>494</v>
      </c>
      <c r="B300" s="17" t="s">
        <v>475</v>
      </c>
      <c r="C300" s="12" t="s">
        <v>476</v>
      </c>
      <c r="D300" s="24">
        <v>989.74</v>
      </c>
      <c r="E300" s="35">
        <f t="shared" si="12"/>
        <v>217.74</v>
      </c>
      <c r="F300" s="47">
        <f t="shared" si="13"/>
        <v>1207.48</v>
      </c>
      <c r="G300" s="26"/>
      <c r="H300" s="27"/>
    </row>
    <row r="301" spans="1:8" s="3" customFormat="1" ht="16.5" x14ac:dyDescent="0.25">
      <c r="A301" s="12" t="s">
        <v>495</v>
      </c>
      <c r="B301" s="17" t="s">
        <v>488</v>
      </c>
      <c r="C301" s="12" t="s">
        <v>476</v>
      </c>
      <c r="D301" s="24">
        <v>3246.38</v>
      </c>
      <c r="E301" s="35">
        <f t="shared" si="12"/>
        <v>714.2</v>
      </c>
      <c r="F301" s="47">
        <f t="shared" si="13"/>
        <v>3960.58</v>
      </c>
      <c r="G301" s="26"/>
      <c r="H301" s="27"/>
    </row>
    <row r="302" spans="1:8" s="3" customFormat="1" ht="34.5" x14ac:dyDescent="0.25">
      <c r="A302" s="12" t="s">
        <v>496</v>
      </c>
      <c r="B302" s="17" t="s">
        <v>497</v>
      </c>
      <c r="C302" s="12"/>
      <c r="D302" s="24">
        <v>12734.279999999999</v>
      </c>
      <c r="E302" s="35">
        <f t="shared" si="12"/>
        <v>2801.54</v>
      </c>
      <c r="F302" s="47">
        <f t="shared" si="13"/>
        <v>15535.82</v>
      </c>
      <c r="G302" s="26"/>
      <c r="H302" s="27"/>
    </row>
    <row r="303" spans="1:8" s="3" customFormat="1" ht="16.5" x14ac:dyDescent="0.25">
      <c r="A303" s="12" t="s">
        <v>498</v>
      </c>
      <c r="B303" s="17" t="s">
        <v>462</v>
      </c>
      <c r="C303" s="12" t="s">
        <v>463</v>
      </c>
      <c r="D303" s="24">
        <v>4611.2</v>
      </c>
      <c r="E303" s="35">
        <f t="shared" si="12"/>
        <v>1014.46</v>
      </c>
      <c r="F303" s="47">
        <f t="shared" si="13"/>
        <v>5625.66</v>
      </c>
      <c r="G303" s="26"/>
      <c r="H303" s="27"/>
    </row>
    <row r="304" spans="1:8" s="3" customFormat="1" ht="16.5" x14ac:dyDescent="0.25">
      <c r="A304" s="12" t="s">
        <v>499</v>
      </c>
      <c r="B304" s="17" t="s">
        <v>472</v>
      </c>
      <c r="C304" s="12" t="s">
        <v>473</v>
      </c>
      <c r="D304" s="24">
        <v>2897.22</v>
      </c>
      <c r="E304" s="35">
        <f t="shared" si="12"/>
        <v>637.39</v>
      </c>
      <c r="F304" s="47">
        <f t="shared" si="13"/>
        <v>3534.6099999999997</v>
      </c>
      <c r="G304" s="26"/>
      <c r="H304" s="27"/>
    </row>
    <row r="305" spans="1:8" s="3" customFormat="1" ht="16.5" x14ac:dyDescent="0.25">
      <c r="A305" s="12" t="s">
        <v>500</v>
      </c>
      <c r="B305" s="17" t="s">
        <v>475</v>
      </c>
      <c r="C305" s="12" t="s">
        <v>476</v>
      </c>
      <c r="D305" s="24">
        <v>989.74</v>
      </c>
      <c r="E305" s="35">
        <f t="shared" si="12"/>
        <v>217.74</v>
      </c>
      <c r="F305" s="47">
        <f t="shared" si="13"/>
        <v>1207.48</v>
      </c>
      <c r="G305" s="26"/>
      <c r="H305" s="27"/>
    </row>
    <row r="306" spans="1:8" s="3" customFormat="1" ht="16.5" x14ac:dyDescent="0.25">
      <c r="A306" s="12" t="s">
        <v>501</v>
      </c>
      <c r="B306" s="17" t="s">
        <v>502</v>
      </c>
      <c r="C306" s="12" t="s">
        <v>476</v>
      </c>
      <c r="D306" s="24">
        <v>989.74</v>
      </c>
      <c r="E306" s="35">
        <f t="shared" si="12"/>
        <v>217.74</v>
      </c>
      <c r="F306" s="47">
        <f t="shared" si="13"/>
        <v>1207.48</v>
      </c>
      <c r="G306" s="26"/>
      <c r="H306" s="27"/>
    </row>
    <row r="307" spans="1:8" s="3" customFormat="1" ht="16.5" x14ac:dyDescent="0.25">
      <c r="A307" s="12" t="s">
        <v>503</v>
      </c>
      <c r="B307" s="17" t="s">
        <v>488</v>
      </c>
      <c r="C307" s="12" t="s">
        <v>476</v>
      </c>
      <c r="D307" s="24">
        <v>3246.38</v>
      </c>
      <c r="E307" s="35">
        <f t="shared" si="12"/>
        <v>714.2</v>
      </c>
      <c r="F307" s="47">
        <f t="shared" si="13"/>
        <v>3960.58</v>
      </c>
      <c r="G307" s="26"/>
      <c r="H307" s="27"/>
    </row>
    <row r="308" spans="1:8" s="3" customFormat="1" ht="34.5" x14ac:dyDescent="0.25">
      <c r="A308" s="12" t="s">
        <v>504</v>
      </c>
      <c r="B308" s="17" t="s">
        <v>505</v>
      </c>
      <c r="C308" s="12"/>
      <c r="D308" s="24">
        <v>13779.240000000002</v>
      </c>
      <c r="E308" s="35">
        <f t="shared" si="12"/>
        <v>3031.43</v>
      </c>
      <c r="F308" s="47">
        <f t="shared" si="13"/>
        <v>16810.670000000002</v>
      </c>
      <c r="G308" s="26"/>
      <c r="H308" s="27"/>
    </row>
    <row r="309" spans="1:8" s="3" customFormat="1" ht="16.5" x14ac:dyDescent="0.25">
      <c r="A309" s="12" t="s">
        <v>506</v>
      </c>
      <c r="B309" s="17" t="s">
        <v>467</v>
      </c>
      <c r="C309" s="12" t="s">
        <v>463</v>
      </c>
      <c r="D309" s="24">
        <v>4796.1600000000008</v>
      </c>
      <c r="E309" s="35">
        <f t="shared" si="12"/>
        <v>1055.1600000000001</v>
      </c>
      <c r="F309" s="47">
        <f t="shared" si="13"/>
        <v>5851.3200000000006</v>
      </c>
      <c r="G309" s="26"/>
      <c r="H309" s="27"/>
    </row>
    <row r="310" spans="1:8" s="3" customFormat="1" ht="16.5" x14ac:dyDescent="0.25">
      <c r="A310" s="12" t="s">
        <v>507</v>
      </c>
      <c r="B310" s="17" t="s">
        <v>472</v>
      </c>
      <c r="C310" s="12" t="s">
        <v>473</v>
      </c>
      <c r="D310" s="24">
        <v>2897.22</v>
      </c>
      <c r="E310" s="35">
        <f t="shared" si="12"/>
        <v>637.39</v>
      </c>
      <c r="F310" s="47">
        <f t="shared" si="13"/>
        <v>3534.6099999999997</v>
      </c>
      <c r="G310" s="26"/>
      <c r="H310" s="27"/>
    </row>
    <row r="311" spans="1:8" s="3" customFormat="1" ht="16.5" x14ac:dyDescent="0.25">
      <c r="A311" s="52" t="s">
        <v>508</v>
      </c>
      <c r="B311" s="17" t="s">
        <v>475</v>
      </c>
      <c r="C311" s="12" t="s">
        <v>476</v>
      </c>
      <c r="D311" s="24">
        <v>989.74</v>
      </c>
      <c r="E311" s="35">
        <f t="shared" si="12"/>
        <v>217.74</v>
      </c>
      <c r="F311" s="47">
        <f t="shared" si="13"/>
        <v>1207.48</v>
      </c>
      <c r="G311" s="26"/>
      <c r="H311" s="27"/>
    </row>
    <row r="312" spans="1:8" s="3" customFormat="1" ht="16.5" x14ac:dyDescent="0.25">
      <c r="A312" s="12" t="s">
        <v>509</v>
      </c>
      <c r="B312" s="17" t="s">
        <v>510</v>
      </c>
      <c r="C312" s="12" t="s">
        <v>476</v>
      </c>
      <c r="D312" s="24">
        <v>860</v>
      </c>
      <c r="E312" s="35">
        <f t="shared" si="12"/>
        <v>189.2</v>
      </c>
      <c r="F312" s="47">
        <f t="shared" si="13"/>
        <v>1049.2</v>
      </c>
      <c r="G312" s="26"/>
      <c r="H312" s="27"/>
    </row>
    <row r="313" spans="1:8" s="3" customFormat="1" ht="16.5" x14ac:dyDescent="0.25">
      <c r="A313" s="12" t="s">
        <v>511</v>
      </c>
      <c r="B313" s="17" t="s">
        <v>502</v>
      </c>
      <c r="C313" s="12" t="s">
        <v>476</v>
      </c>
      <c r="D313" s="24">
        <v>989.74</v>
      </c>
      <c r="E313" s="35">
        <f t="shared" si="12"/>
        <v>217.74</v>
      </c>
      <c r="F313" s="47">
        <f t="shared" si="13"/>
        <v>1207.48</v>
      </c>
      <c r="G313" s="26"/>
      <c r="H313" s="27"/>
    </row>
    <row r="314" spans="1:8" s="3" customFormat="1" ht="16.5" x14ac:dyDescent="0.25">
      <c r="A314" s="12" t="s">
        <v>512</v>
      </c>
      <c r="B314" s="17" t="s">
        <v>488</v>
      </c>
      <c r="C314" s="12" t="s">
        <v>476</v>
      </c>
      <c r="D314" s="24">
        <v>3246.38</v>
      </c>
      <c r="E314" s="35">
        <f t="shared" si="12"/>
        <v>714.2</v>
      </c>
      <c r="F314" s="47">
        <f t="shared" si="13"/>
        <v>3960.58</v>
      </c>
      <c r="G314" s="26"/>
      <c r="H314" s="27"/>
    </row>
    <row r="315" spans="1:8" s="3" customFormat="1" ht="34.5" x14ac:dyDescent="0.25">
      <c r="A315" s="12" t="s">
        <v>513</v>
      </c>
      <c r="B315" s="17" t="s">
        <v>514</v>
      </c>
      <c r="C315" s="12"/>
      <c r="D315" s="24">
        <v>15793.169999999998</v>
      </c>
      <c r="E315" s="35">
        <f t="shared" si="12"/>
        <v>3474.5</v>
      </c>
      <c r="F315" s="47">
        <f t="shared" si="13"/>
        <v>19267.669999999998</v>
      </c>
      <c r="G315" s="26"/>
      <c r="H315" s="27"/>
    </row>
    <row r="316" spans="1:8" s="3" customFormat="1" ht="16.5" x14ac:dyDescent="0.25">
      <c r="A316" s="52" t="s">
        <v>515</v>
      </c>
      <c r="B316" s="17" t="s">
        <v>462</v>
      </c>
      <c r="C316" s="12" t="s">
        <v>463</v>
      </c>
      <c r="D316" s="24">
        <v>4611.2</v>
      </c>
      <c r="E316" s="35">
        <f t="shared" si="12"/>
        <v>1014.46</v>
      </c>
      <c r="F316" s="47">
        <f t="shared" si="13"/>
        <v>5625.66</v>
      </c>
      <c r="G316" s="26"/>
      <c r="H316" s="27"/>
    </row>
    <row r="317" spans="1:8" s="3" customFormat="1" ht="16.5" x14ac:dyDescent="0.25">
      <c r="A317" s="12" t="s">
        <v>516</v>
      </c>
      <c r="B317" s="17" t="s">
        <v>517</v>
      </c>
      <c r="C317" s="12" t="s">
        <v>518</v>
      </c>
      <c r="D317" s="24">
        <v>3595.5299999999997</v>
      </c>
      <c r="E317" s="35">
        <f t="shared" si="12"/>
        <v>791.02</v>
      </c>
      <c r="F317" s="47">
        <f t="shared" si="13"/>
        <v>4386.5499999999993</v>
      </c>
      <c r="G317" s="26"/>
      <c r="H317" s="27"/>
    </row>
    <row r="318" spans="1:8" s="3" customFormat="1" ht="16.5" x14ac:dyDescent="0.25">
      <c r="A318" s="12" t="s">
        <v>519</v>
      </c>
      <c r="B318" s="17" t="s">
        <v>520</v>
      </c>
      <c r="C318" s="12" t="s">
        <v>521</v>
      </c>
      <c r="D318" s="24">
        <v>1849.74</v>
      </c>
      <c r="E318" s="35">
        <f t="shared" si="12"/>
        <v>406.94</v>
      </c>
      <c r="F318" s="47">
        <f t="shared" si="13"/>
        <v>2256.6799999999998</v>
      </c>
      <c r="G318" s="26"/>
      <c r="H318" s="27"/>
    </row>
    <row r="319" spans="1:8" s="3" customFormat="1" ht="16.5" x14ac:dyDescent="0.25">
      <c r="A319" s="12" t="s">
        <v>522</v>
      </c>
      <c r="B319" s="17" t="s">
        <v>472</v>
      </c>
      <c r="C319" s="12" t="s">
        <v>473</v>
      </c>
      <c r="D319" s="24">
        <v>2897.22</v>
      </c>
      <c r="E319" s="35">
        <f t="shared" si="12"/>
        <v>637.39</v>
      </c>
      <c r="F319" s="47">
        <f t="shared" si="13"/>
        <v>3534.6099999999997</v>
      </c>
      <c r="G319" s="26"/>
      <c r="H319" s="27"/>
    </row>
    <row r="320" spans="1:8" s="3" customFormat="1" ht="16.5" x14ac:dyDescent="0.25">
      <c r="A320" s="12" t="s">
        <v>523</v>
      </c>
      <c r="B320" s="17" t="s">
        <v>475</v>
      </c>
      <c r="C320" s="12" t="s">
        <v>476</v>
      </c>
      <c r="D320" s="24">
        <v>989.74</v>
      </c>
      <c r="E320" s="35">
        <f t="shared" si="12"/>
        <v>217.74</v>
      </c>
      <c r="F320" s="47">
        <f t="shared" si="13"/>
        <v>1207.48</v>
      </c>
      <c r="G320" s="26"/>
      <c r="H320" s="27"/>
    </row>
    <row r="321" spans="1:8" s="3" customFormat="1" ht="16.5" x14ac:dyDescent="0.25">
      <c r="A321" s="12" t="s">
        <v>524</v>
      </c>
      <c r="B321" s="17" t="s">
        <v>525</v>
      </c>
      <c r="C321" s="12" t="s">
        <v>476</v>
      </c>
      <c r="D321" s="24">
        <v>860</v>
      </c>
      <c r="E321" s="35">
        <f t="shared" si="12"/>
        <v>189.2</v>
      </c>
      <c r="F321" s="47">
        <f t="shared" si="13"/>
        <v>1049.2</v>
      </c>
      <c r="G321" s="26"/>
      <c r="H321" s="27"/>
    </row>
    <row r="322" spans="1:8" s="3" customFormat="1" ht="16.5" x14ac:dyDescent="0.25">
      <c r="A322" s="52" t="s">
        <v>526</v>
      </c>
      <c r="B322" s="17" t="s">
        <v>502</v>
      </c>
      <c r="C322" s="12" t="s">
        <v>476</v>
      </c>
      <c r="D322" s="24">
        <v>989.74</v>
      </c>
      <c r="E322" s="35">
        <f t="shared" si="12"/>
        <v>217.74</v>
      </c>
      <c r="F322" s="47">
        <f t="shared" si="13"/>
        <v>1207.48</v>
      </c>
      <c r="G322" s="26"/>
      <c r="H322" s="27"/>
    </row>
    <row r="323" spans="1:8" s="3" customFormat="1" ht="34.5" x14ac:dyDescent="0.25">
      <c r="A323" s="12" t="s">
        <v>527</v>
      </c>
      <c r="B323" s="17" t="s">
        <v>528</v>
      </c>
      <c r="C323" s="12"/>
      <c r="D323" s="24">
        <v>15978.13</v>
      </c>
      <c r="E323" s="35">
        <f t="shared" si="12"/>
        <v>3515.19</v>
      </c>
      <c r="F323" s="47">
        <f t="shared" si="13"/>
        <v>19493.32</v>
      </c>
      <c r="G323" s="26"/>
      <c r="H323" s="27"/>
    </row>
    <row r="324" spans="1:8" s="3" customFormat="1" ht="16.5" x14ac:dyDescent="0.25">
      <c r="A324" s="12" t="s">
        <v>529</v>
      </c>
      <c r="B324" s="17" t="s">
        <v>467</v>
      </c>
      <c r="C324" s="12" t="s">
        <v>463</v>
      </c>
      <c r="D324" s="24">
        <v>4796.1600000000008</v>
      </c>
      <c r="E324" s="35">
        <f t="shared" si="12"/>
        <v>1055.1600000000001</v>
      </c>
      <c r="F324" s="47">
        <f t="shared" si="13"/>
        <v>5851.3200000000006</v>
      </c>
      <c r="G324" s="26"/>
      <c r="H324" s="27"/>
    </row>
    <row r="325" spans="1:8" s="3" customFormat="1" ht="16.5" x14ac:dyDescent="0.25">
      <c r="A325" s="12" t="s">
        <v>530</v>
      </c>
      <c r="B325" s="17" t="s">
        <v>517</v>
      </c>
      <c r="C325" s="12" t="s">
        <v>518</v>
      </c>
      <c r="D325" s="24">
        <v>3595.5299999999997</v>
      </c>
      <c r="E325" s="35">
        <f t="shared" si="12"/>
        <v>791.02</v>
      </c>
      <c r="F325" s="47">
        <f t="shared" si="13"/>
        <v>4386.5499999999993</v>
      </c>
      <c r="G325" s="26"/>
      <c r="H325" s="27"/>
    </row>
    <row r="326" spans="1:8" s="3" customFormat="1" ht="16.5" x14ac:dyDescent="0.25">
      <c r="A326" s="12" t="s">
        <v>531</v>
      </c>
      <c r="B326" s="17" t="s">
        <v>520</v>
      </c>
      <c r="C326" s="12" t="s">
        <v>521</v>
      </c>
      <c r="D326" s="24">
        <v>1849.74</v>
      </c>
      <c r="E326" s="35">
        <f t="shared" si="12"/>
        <v>406.94</v>
      </c>
      <c r="F326" s="47">
        <f t="shared" si="13"/>
        <v>2256.6799999999998</v>
      </c>
      <c r="G326" s="26"/>
      <c r="H326" s="27"/>
    </row>
    <row r="327" spans="1:8" s="3" customFormat="1" ht="16.5" x14ac:dyDescent="0.25">
      <c r="A327" s="12" t="s">
        <v>532</v>
      </c>
      <c r="B327" s="17" t="s">
        <v>472</v>
      </c>
      <c r="C327" s="12" t="s">
        <v>473</v>
      </c>
      <c r="D327" s="24">
        <v>2897.22</v>
      </c>
      <c r="E327" s="35">
        <f t="shared" si="12"/>
        <v>637.39</v>
      </c>
      <c r="F327" s="47">
        <f t="shared" si="13"/>
        <v>3534.6099999999997</v>
      </c>
      <c r="G327" s="26"/>
      <c r="H327" s="27"/>
    </row>
    <row r="328" spans="1:8" s="3" customFormat="1" ht="16.5" x14ac:dyDescent="0.25">
      <c r="A328" s="52" t="s">
        <v>533</v>
      </c>
      <c r="B328" s="17" t="s">
        <v>475</v>
      </c>
      <c r="C328" s="12" t="s">
        <v>476</v>
      </c>
      <c r="D328" s="24">
        <v>989.74</v>
      </c>
      <c r="E328" s="35">
        <f t="shared" si="12"/>
        <v>217.74</v>
      </c>
      <c r="F328" s="47">
        <f t="shared" si="13"/>
        <v>1207.48</v>
      </c>
      <c r="G328" s="26"/>
      <c r="H328" s="27"/>
    </row>
    <row r="329" spans="1:8" s="3" customFormat="1" ht="16.5" x14ac:dyDescent="0.25">
      <c r="A329" s="12" t="s">
        <v>534</v>
      </c>
      <c r="B329" s="17" t="s">
        <v>510</v>
      </c>
      <c r="C329" s="12" t="s">
        <v>476</v>
      </c>
      <c r="D329" s="24">
        <v>860</v>
      </c>
      <c r="E329" s="35">
        <f t="shared" si="12"/>
        <v>189.2</v>
      </c>
      <c r="F329" s="47">
        <f t="shared" si="13"/>
        <v>1049.2</v>
      </c>
      <c r="G329" s="26"/>
      <c r="H329" s="27"/>
    </row>
    <row r="330" spans="1:8" s="3" customFormat="1" ht="16.5" x14ac:dyDescent="0.25">
      <c r="A330" s="12" t="s">
        <v>535</v>
      </c>
      <c r="B330" s="17" t="s">
        <v>502</v>
      </c>
      <c r="C330" s="12" t="s">
        <v>476</v>
      </c>
      <c r="D330" s="24">
        <v>989.74</v>
      </c>
      <c r="E330" s="35">
        <f t="shared" si="12"/>
        <v>217.74</v>
      </c>
      <c r="F330" s="47">
        <f t="shared" si="13"/>
        <v>1207.48</v>
      </c>
      <c r="G330" s="26"/>
      <c r="H330" s="27"/>
    </row>
    <row r="331" spans="1:8" ht="31.5" customHeight="1" x14ac:dyDescent="0.25">
      <c r="A331" s="11" t="s">
        <v>536</v>
      </c>
      <c r="B331" s="45" t="s">
        <v>537</v>
      </c>
      <c r="C331" s="109" t="s">
        <v>76</v>
      </c>
      <c r="D331" s="104"/>
      <c r="E331" s="104"/>
      <c r="F331" s="105"/>
      <c r="G331" s="26"/>
      <c r="H331" s="27"/>
    </row>
    <row r="332" spans="1:8" ht="31.5" customHeight="1" x14ac:dyDescent="0.25">
      <c r="A332" s="11" t="s">
        <v>538</v>
      </c>
      <c r="B332" s="45" t="s">
        <v>539</v>
      </c>
      <c r="C332" s="109" t="s">
        <v>76</v>
      </c>
      <c r="D332" s="104"/>
      <c r="E332" s="104"/>
      <c r="F332" s="105"/>
      <c r="G332" s="26"/>
      <c r="H332" s="27"/>
    </row>
    <row r="333" spans="1:8" ht="31.5" customHeight="1" x14ac:dyDescent="0.25">
      <c r="A333" s="11" t="s">
        <v>540</v>
      </c>
      <c r="B333" s="45" t="s">
        <v>541</v>
      </c>
      <c r="C333" s="109" t="s">
        <v>76</v>
      </c>
      <c r="D333" s="104"/>
      <c r="E333" s="104"/>
      <c r="F333" s="105"/>
      <c r="G333" s="26"/>
      <c r="H333" s="27"/>
    </row>
    <row r="334" spans="1:8" ht="31.5" x14ac:dyDescent="0.25">
      <c r="A334" s="11" t="s">
        <v>542</v>
      </c>
      <c r="B334" s="45" t="s">
        <v>543</v>
      </c>
      <c r="C334" s="113"/>
      <c r="D334" s="114"/>
      <c r="E334" s="114"/>
      <c r="F334" s="115"/>
      <c r="G334" s="26"/>
      <c r="H334" s="27"/>
    </row>
    <row r="335" spans="1:8" s="9" customFormat="1" ht="16.5" x14ac:dyDescent="0.25">
      <c r="A335" s="53" t="s">
        <v>544</v>
      </c>
      <c r="B335" s="42" t="s">
        <v>545</v>
      </c>
      <c r="C335" s="125"/>
      <c r="D335" s="126"/>
      <c r="E335" s="126"/>
      <c r="F335" s="127"/>
      <c r="G335" s="26"/>
      <c r="H335" s="27"/>
    </row>
    <row r="336" spans="1:8" s="9" customFormat="1" ht="16.5" x14ac:dyDescent="0.25">
      <c r="A336" s="53" t="s">
        <v>546</v>
      </c>
      <c r="B336" s="35" t="s">
        <v>547</v>
      </c>
      <c r="C336" s="54" t="s">
        <v>284</v>
      </c>
      <c r="D336" s="34">
        <v>976.72</v>
      </c>
      <c r="E336" s="35">
        <f t="shared" si="12"/>
        <v>214.88</v>
      </c>
      <c r="F336" s="35">
        <f t="shared" si="13"/>
        <v>1191.5999999999999</v>
      </c>
      <c r="G336" s="26"/>
      <c r="H336" s="27"/>
    </row>
    <row r="337" spans="1:8" s="9" customFormat="1" ht="16.5" x14ac:dyDescent="0.25">
      <c r="A337" s="53" t="s">
        <v>548</v>
      </c>
      <c r="B337" s="35" t="s">
        <v>549</v>
      </c>
      <c r="C337" s="54" t="s">
        <v>284</v>
      </c>
      <c r="D337" s="34">
        <v>1676.79</v>
      </c>
      <c r="E337" s="35">
        <f t="shared" si="12"/>
        <v>368.89</v>
      </c>
      <c r="F337" s="35">
        <f t="shared" si="13"/>
        <v>2045.6799999999998</v>
      </c>
      <c r="G337" s="26"/>
      <c r="H337" s="27"/>
    </row>
    <row r="338" spans="1:8" s="9" customFormat="1" ht="16.5" x14ac:dyDescent="0.25">
      <c r="A338" s="53" t="s">
        <v>550</v>
      </c>
      <c r="B338" s="35" t="s">
        <v>551</v>
      </c>
      <c r="C338" s="54" t="s">
        <v>284</v>
      </c>
      <c r="D338" s="34">
        <v>2682.87</v>
      </c>
      <c r="E338" s="35">
        <f t="shared" si="12"/>
        <v>590.23</v>
      </c>
      <c r="F338" s="35">
        <f t="shared" si="13"/>
        <v>3273.1</v>
      </c>
      <c r="G338" s="26"/>
      <c r="H338" s="27"/>
    </row>
    <row r="339" spans="1:8" s="9" customFormat="1" ht="16.5" x14ac:dyDescent="0.25">
      <c r="A339" s="53" t="s">
        <v>552</v>
      </c>
      <c r="B339" s="55" t="s">
        <v>553</v>
      </c>
      <c r="C339" s="40" t="s">
        <v>554</v>
      </c>
      <c r="D339" s="34">
        <f>ROUND(41.09*1.072,2)</f>
        <v>44.05</v>
      </c>
      <c r="E339" s="35">
        <f t="shared" si="12"/>
        <v>9.69</v>
      </c>
      <c r="F339" s="35">
        <f t="shared" si="13"/>
        <v>53.739999999999995</v>
      </c>
      <c r="G339" s="26"/>
      <c r="H339" s="27"/>
    </row>
    <row r="340" spans="1:8" s="9" customFormat="1" ht="16.5" x14ac:dyDescent="0.25">
      <c r="A340" s="53" t="s">
        <v>555</v>
      </c>
      <c r="B340" s="35" t="s">
        <v>556</v>
      </c>
      <c r="C340" s="118"/>
      <c r="D340" s="119"/>
      <c r="E340" s="119"/>
      <c r="F340" s="120"/>
      <c r="G340" s="26"/>
      <c r="H340" s="27"/>
    </row>
    <row r="341" spans="1:8" s="9" customFormat="1" ht="16.5" x14ac:dyDescent="0.25">
      <c r="A341" s="53" t="s">
        <v>557</v>
      </c>
      <c r="B341" s="55" t="s">
        <v>558</v>
      </c>
      <c r="C341" s="40" t="s">
        <v>284</v>
      </c>
      <c r="D341" s="34">
        <v>7434.93</v>
      </c>
      <c r="E341" s="35">
        <f t="shared" si="12"/>
        <v>1635.68</v>
      </c>
      <c r="F341" s="35">
        <f t="shared" si="13"/>
        <v>9070.61</v>
      </c>
      <c r="G341" s="26"/>
      <c r="H341" s="27"/>
    </row>
    <row r="342" spans="1:8" s="9" customFormat="1" ht="16.5" x14ac:dyDescent="0.25">
      <c r="A342" s="53" t="s">
        <v>559</v>
      </c>
      <c r="B342" s="55" t="s">
        <v>560</v>
      </c>
      <c r="C342" s="40" t="s">
        <v>284</v>
      </c>
      <c r="D342" s="34">
        <v>745.21</v>
      </c>
      <c r="E342" s="35">
        <f t="shared" si="12"/>
        <v>163.95</v>
      </c>
      <c r="F342" s="35">
        <f t="shared" si="13"/>
        <v>909.16000000000008</v>
      </c>
      <c r="G342" s="26"/>
      <c r="H342" s="27"/>
    </row>
    <row r="343" spans="1:8" s="9" customFormat="1" ht="16.5" x14ac:dyDescent="0.25">
      <c r="A343" s="53" t="s">
        <v>561</v>
      </c>
      <c r="B343" s="55" t="s">
        <v>553</v>
      </c>
      <c r="C343" s="40" t="s">
        <v>554</v>
      </c>
      <c r="D343" s="34">
        <f>D339</f>
        <v>44.05</v>
      </c>
      <c r="E343" s="35">
        <f t="shared" si="12"/>
        <v>9.69</v>
      </c>
      <c r="F343" s="35">
        <f t="shared" si="13"/>
        <v>53.739999999999995</v>
      </c>
      <c r="G343" s="26"/>
      <c r="H343" s="27"/>
    </row>
    <row r="344" spans="1:8" s="9" customFormat="1" ht="15.75" customHeight="1" x14ac:dyDescent="0.25">
      <c r="A344" s="53" t="s">
        <v>562</v>
      </c>
      <c r="B344" s="56" t="s">
        <v>563</v>
      </c>
      <c r="C344" s="118"/>
      <c r="D344" s="119"/>
      <c r="E344" s="119"/>
      <c r="F344" s="120"/>
      <c r="G344" s="26"/>
      <c r="H344" s="27"/>
    </row>
    <row r="345" spans="1:8" s="9" customFormat="1" ht="16.5" x14ac:dyDescent="0.25">
      <c r="A345" s="53" t="s">
        <v>564</v>
      </c>
      <c r="B345" s="55" t="s">
        <v>565</v>
      </c>
      <c r="C345" s="40" t="s">
        <v>284</v>
      </c>
      <c r="D345" s="34">
        <v>1635.21</v>
      </c>
      <c r="E345" s="35">
        <f t="shared" si="12"/>
        <v>359.75</v>
      </c>
      <c r="F345" s="35">
        <f t="shared" si="13"/>
        <v>1994.96</v>
      </c>
      <c r="G345" s="26"/>
      <c r="H345" s="27"/>
    </row>
    <row r="346" spans="1:8" s="9" customFormat="1" ht="16.5" x14ac:dyDescent="0.25">
      <c r="A346" s="53" t="s">
        <v>566</v>
      </c>
      <c r="B346" s="55" t="s">
        <v>567</v>
      </c>
      <c r="C346" s="40" t="s">
        <v>284</v>
      </c>
      <c r="D346" s="34">
        <v>2548.71</v>
      </c>
      <c r="E346" s="35">
        <f t="shared" si="12"/>
        <v>560.72</v>
      </c>
      <c r="F346" s="35">
        <f t="shared" si="13"/>
        <v>3109.4300000000003</v>
      </c>
      <c r="G346" s="26"/>
      <c r="H346" s="27"/>
    </row>
    <row r="347" spans="1:8" s="9" customFormat="1" ht="16.5" x14ac:dyDescent="0.25">
      <c r="A347" s="53" t="s">
        <v>568</v>
      </c>
      <c r="B347" s="55" t="s">
        <v>553</v>
      </c>
      <c r="C347" s="40" t="s">
        <v>554</v>
      </c>
      <c r="D347" s="34">
        <f>D339</f>
        <v>44.05</v>
      </c>
      <c r="E347" s="35">
        <f t="shared" si="12"/>
        <v>9.69</v>
      </c>
      <c r="F347" s="35">
        <f t="shared" si="13"/>
        <v>53.739999999999995</v>
      </c>
      <c r="G347" s="26"/>
      <c r="H347" s="27"/>
    </row>
    <row r="348" spans="1:8" s="9" customFormat="1" ht="15.75" customHeight="1" x14ac:dyDescent="0.25">
      <c r="A348" s="53" t="s">
        <v>569</v>
      </c>
      <c r="B348" s="56" t="s">
        <v>570</v>
      </c>
      <c r="C348" s="118"/>
      <c r="D348" s="119"/>
      <c r="E348" s="119"/>
      <c r="F348" s="120"/>
      <c r="G348" s="26"/>
      <c r="H348" s="27"/>
    </row>
    <row r="349" spans="1:8" s="9" customFormat="1" ht="31.5" x14ac:dyDescent="0.25">
      <c r="A349" s="53" t="s">
        <v>571</v>
      </c>
      <c r="B349" s="29" t="s">
        <v>572</v>
      </c>
      <c r="C349" s="40" t="s">
        <v>573</v>
      </c>
      <c r="D349" s="34">
        <v>81.78</v>
      </c>
      <c r="E349" s="35">
        <f t="shared" si="12"/>
        <v>17.989999999999998</v>
      </c>
      <c r="F349" s="57">
        <f t="shared" si="13"/>
        <v>99.77</v>
      </c>
      <c r="G349" s="26"/>
      <c r="H349" s="27"/>
    </row>
    <row r="350" spans="1:8" s="9" customFormat="1" ht="16.5" x14ac:dyDescent="0.25">
      <c r="A350" s="53" t="s">
        <v>574</v>
      </c>
      <c r="B350" s="29" t="s">
        <v>575</v>
      </c>
      <c r="C350" s="40" t="s">
        <v>573</v>
      </c>
      <c r="D350" s="34">
        <v>49.07</v>
      </c>
      <c r="E350" s="35">
        <f t="shared" si="12"/>
        <v>10.8</v>
      </c>
      <c r="F350" s="57">
        <f t="shared" si="13"/>
        <v>59.870000000000005</v>
      </c>
      <c r="G350" s="26"/>
      <c r="H350" s="27"/>
    </row>
    <row r="351" spans="1:8" s="9" customFormat="1" ht="16.5" x14ac:dyDescent="0.25">
      <c r="A351" s="53" t="s">
        <v>576</v>
      </c>
      <c r="B351" s="29" t="s">
        <v>577</v>
      </c>
      <c r="C351" s="40" t="s">
        <v>573</v>
      </c>
      <c r="D351" s="34">
        <v>81.78</v>
      </c>
      <c r="E351" s="35">
        <f t="shared" si="12"/>
        <v>17.989999999999998</v>
      </c>
      <c r="F351" s="57">
        <f t="shared" si="13"/>
        <v>99.77</v>
      </c>
      <c r="G351" s="26"/>
      <c r="H351" s="27"/>
    </row>
    <row r="352" spans="1:8" s="9" customFormat="1" ht="16.5" x14ac:dyDescent="0.25">
      <c r="A352" s="53" t="s">
        <v>578</v>
      </c>
      <c r="B352" s="29" t="s">
        <v>579</v>
      </c>
      <c r="C352" s="40" t="s">
        <v>284</v>
      </c>
      <c r="D352" s="34">
        <v>408.81</v>
      </c>
      <c r="E352" s="35">
        <f t="shared" si="12"/>
        <v>89.94</v>
      </c>
      <c r="F352" s="57">
        <f t="shared" si="13"/>
        <v>498.75</v>
      </c>
      <c r="G352" s="26"/>
      <c r="H352" s="27"/>
    </row>
    <row r="353" spans="1:8" s="9" customFormat="1" ht="16.5" x14ac:dyDescent="0.25">
      <c r="A353" s="53" t="s">
        <v>580</v>
      </c>
      <c r="B353" s="29" t="s">
        <v>581</v>
      </c>
      <c r="C353" s="40" t="s">
        <v>573</v>
      </c>
      <c r="D353" s="34">
        <v>367.93</v>
      </c>
      <c r="E353" s="35">
        <f t="shared" si="12"/>
        <v>80.94</v>
      </c>
      <c r="F353" s="57">
        <f t="shared" si="13"/>
        <v>448.87</v>
      </c>
      <c r="G353" s="26"/>
      <c r="H353" s="27"/>
    </row>
    <row r="354" spans="1:8" s="9" customFormat="1" ht="16.5" x14ac:dyDescent="0.25">
      <c r="A354" s="53" t="s">
        <v>582</v>
      </c>
      <c r="B354" s="29" t="s">
        <v>583</v>
      </c>
      <c r="C354" s="40" t="s">
        <v>573</v>
      </c>
      <c r="D354" s="34">
        <v>670.7</v>
      </c>
      <c r="E354" s="35">
        <f t="shared" si="12"/>
        <v>147.55000000000001</v>
      </c>
      <c r="F354" s="57">
        <f t="shared" si="13"/>
        <v>818.25</v>
      </c>
      <c r="G354" s="26"/>
      <c r="H354" s="27"/>
    </row>
    <row r="355" spans="1:8" s="9" customFormat="1" ht="16.5" x14ac:dyDescent="0.25">
      <c r="A355" s="53" t="s">
        <v>584</v>
      </c>
      <c r="B355" s="29" t="s">
        <v>585</v>
      </c>
      <c r="C355" s="40" t="s">
        <v>284</v>
      </c>
      <c r="D355" s="34">
        <v>245.31</v>
      </c>
      <c r="E355" s="35">
        <f t="shared" si="12"/>
        <v>53.97</v>
      </c>
      <c r="F355" s="57">
        <f t="shared" si="13"/>
        <v>299.27999999999997</v>
      </c>
      <c r="G355" s="26"/>
      <c r="H355" s="27"/>
    </row>
    <row r="356" spans="1:8" s="9" customFormat="1" ht="16.5" x14ac:dyDescent="0.25">
      <c r="A356" s="53" t="s">
        <v>586</v>
      </c>
      <c r="B356" s="29" t="s">
        <v>587</v>
      </c>
      <c r="C356" s="40" t="s">
        <v>284</v>
      </c>
      <c r="D356" s="34">
        <v>89.95</v>
      </c>
      <c r="E356" s="35">
        <f t="shared" si="12"/>
        <v>19.79</v>
      </c>
      <c r="F356" s="57">
        <f t="shared" si="13"/>
        <v>109.74000000000001</v>
      </c>
      <c r="G356" s="26"/>
      <c r="H356" s="27"/>
    </row>
    <row r="357" spans="1:8" s="9" customFormat="1" ht="16.5" x14ac:dyDescent="0.25">
      <c r="A357" s="53" t="s">
        <v>588</v>
      </c>
      <c r="B357" s="29" t="s">
        <v>589</v>
      </c>
      <c r="C357" s="40" t="s">
        <v>284</v>
      </c>
      <c r="D357" s="34">
        <v>204.41</v>
      </c>
      <c r="E357" s="35">
        <f t="shared" si="12"/>
        <v>44.97</v>
      </c>
      <c r="F357" s="57">
        <f t="shared" si="13"/>
        <v>249.38</v>
      </c>
      <c r="G357" s="26"/>
      <c r="H357" s="27"/>
    </row>
    <row r="358" spans="1:8" s="9" customFormat="1" ht="16.5" x14ac:dyDescent="0.25">
      <c r="A358" s="53" t="s">
        <v>590</v>
      </c>
      <c r="B358" s="29" t="s">
        <v>591</v>
      </c>
      <c r="C358" s="40" t="s">
        <v>284</v>
      </c>
      <c r="D358" s="34">
        <v>245.31</v>
      </c>
      <c r="E358" s="35">
        <f t="shared" si="12"/>
        <v>53.97</v>
      </c>
      <c r="F358" s="57">
        <f t="shared" si="13"/>
        <v>299.27999999999997</v>
      </c>
      <c r="G358" s="26"/>
      <c r="H358" s="27"/>
    </row>
    <row r="359" spans="1:8" s="9" customFormat="1" ht="16.5" x14ac:dyDescent="0.25">
      <c r="A359" s="53" t="s">
        <v>592</v>
      </c>
      <c r="B359" s="29" t="s">
        <v>593</v>
      </c>
      <c r="C359" s="40" t="s">
        <v>284</v>
      </c>
      <c r="D359" s="34">
        <v>385.67</v>
      </c>
      <c r="E359" s="35">
        <f t="shared" si="12"/>
        <v>84.85</v>
      </c>
      <c r="F359" s="57">
        <f t="shared" si="13"/>
        <v>470.52</v>
      </c>
      <c r="G359" s="26"/>
      <c r="H359" s="27"/>
    </row>
    <row r="360" spans="1:8" s="9" customFormat="1" ht="16.5" x14ac:dyDescent="0.25">
      <c r="A360" s="53" t="s">
        <v>594</v>
      </c>
      <c r="B360" s="29" t="s">
        <v>595</v>
      </c>
      <c r="C360" s="40" t="s">
        <v>284</v>
      </c>
      <c r="D360" s="34">
        <v>503.04</v>
      </c>
      <c r="E360" s="35">
        <f t="shared" si="12"/>
        <v>110.67</v>
      </c>
      <c r="F360" s="57">
        <f t="shared" si="13"/>
        <v>613.71</v>
      </c>
      <c r="G360" s="26"/>
      <c r="H360" s="27"/>
    </row>
    <row r="361" spans="1:8" s="9" customFormat="1" ht="16.5" x14ac:dyDescent="0.25">
      <c r="A361" s="53" t="s">
        <v>596</v>
      </c>
      <c r="B361" s="29" t="s">
        <v>597</v>
      </c>
      <c r="C361" s="40" t="s">
        <v>284</v>
      </c>
      <c r="D361" s="34">
        <v>645.54999999999995</v>
      </c>
      <c r="E361" s="35">
        <f t="shared" si="12"/>
        <v>142.02000000000001</v>
      </c>
      <c r="F361" s="57">
        <f t="shared" si="13"/>
        <v>787.56999999999994</v>
      </c>
      <c r="G361" s="26"/>
      <c r="H361" s="27"/>
    </row>
    <row r="362" spans="1:8" s="9" customFormat="1" ht="16.5" x14ac:dyDescent="0.25">
      <c r="A362" s="53" t="s">
        <v>598</v>
      </c>
      <c r="B362" s="29" t="s">
        <v>599</v>
      </c>
      <c r="C362" s="40" t="s">
        <v>284</v>
      </c>
      <c r="D362" s="34">
        <v>897.06</v>
      </c>
      <c r="E362" s="35">
        <f t="shared" si="12"/>
        <v>197.35</v>
      </c>
      <c r="F362" s="57">
        <f t="shared" si="13"/>
        <v>1094.4099999999999</v>
      </c>
      <c r="G362" s="26"/>
      <c r="H362" s="27"/>
    </row>
    <row r="363" spans="1:8" s="9" customFormat="1" ht="16.5" x14ac:dyDescent="0.25">
      <c r="A363" s="53" t="s">
        <v>600</v>
      </c>
      <c r="B363" s="29" t="s">
        <v>601</v>
      </c>
      <c r="C363" s="40" t="s">
        <v>284</v>
      </c>
      <c r="D363" s="34">
        <v>385.67</v>
      </c>
      <c r="E363" s="35">
        <f t="shared" ref="E363:E419" si="14">ROUND(D363*0.22,2)</f>
        <v>84.85</v>
      </c>
      <c r="F363" s="57">
        <f t="shared" ref="F363:F419" si="15">D363+E363</f>
        <v>470.52</v>
      </c>
      <c r="G363" s="26"/>
      <c r="H363" s="27"/>
    </row>
    <row r="364" spans="1:8" s="9" customFormat="1" ht="16.5" x14ac:dyDescent="0.25">
      <c r="A364" s="53" t="s">
        <v>602</v>
      </c>
      <c r="B364" s="29" t="s">
        <v>525</v>
      </c>
      <c r="C364" s="40" t="s">
        <v>284</v>
      </c>
      <c r="D364" s="34">
        <v>503.04</v>
      </c>
      <c r="E364" s="35">
        <f t="shared" si="14"/>
        <v>110.67</v>
      </c>
      <c r="F364" s="57">
        <f t="shared" si="15"/>
        <v>613.71</v>
      </c>
      <c r="G364" s="26"/>
      <c r="H364" s="27"/>
    </row>
    <row r="365" spans="1:8" s="9" customFormat="1" ht="16.5" x14ac:dyDescent="0.25">
      <c r="A365" s="53" t="s">
        <v>603</v>
      </c>
      <c r="B365" s="29" t="s">
        <v>604</v>
      </c>
      <c r="C365" s="40" t="s">
        <v>284</v>
      </c>
      <c r="D365" s="34">
        <v>645.54999999999995</v>
      </c>
      <c r="E365" s="35">
        <f t="shared" si="14"/>
        <v>142.02000000000001</v>
      </c>
      <c r="F365" s="57">
        <f t="shared" si="15"/>
        <v>787.56999999999994</v>
      </c>
      <c r="G365" s="26"/>
      <c r="H365" s="27"/>
    </row>
    <row r="366" spans="1:8" s="9" customFormat="1" ht="16.5" x14ac:dyDescent="0.25">
      <c r="A366" s="53" t="s">
        <v>605</v>
      </c>
      <c r="B366" s="29" t="s">
        <v>510</v>
      </c>
      <c r="C366" s="40" t="s">
        <v>284</v>
      </c>
      <c r="D366" s="34">
        <v>897.06</v>
      </c>
      <c r="E366" s="35">
        <f t="shared" si="14"/>
        <v>197.35</v>
      </c>
      <c r="F366" s="57">
        <f t="shared" si="15"/>
        <v>1094.4099999999999</v>
      </c>
      <c r="G366" s="26"/>
      <c r="H366" s="27"/>
    </row>
    <row r="367" spans="1:8" s="9" customFormat="1" ht="16.5" x14ac:dyDescent="0.25">
      <c r="A367" s="53" t="s">
        <v>606</v>
      </c>
      <c r="B367" s="29" t="s">
        <v>607</v>
      </c>
      <c r="C367" s="40" t="s">
        <v>284</v>
      </c>
      <c r="D367" s="34">
        <v>1509.1</v>
      </c>
      <c r="E367" s="35">
        <f t="shared" si="14"/>
        <v>332</v>
      </c>
      <c r="F367" s="57">
        <f t="shared" si="15"/>
        <v>1841.1</v>
      </c>
      <c r="G367" s="26"/>
      <c r="H367" s="27"/>
    </row>
    <row r="368" spans="1:8" s="9" customFormat="1" ht="16.5" x14ac:dyDescent="0.25">
      <c r="A368" s="53" t="s">
        <v>608</v>
      </c>
      <c r="B368" s="29" t="s">
        <v>609</v>
      </c>
      <c r="C368" s="40" t="s">
        <v>284</v>
      </c>
      <c r="D368" s="34">
        <v>2347.4899999999998</v>
      </c>
      <c r="E368" s="35">
        <f t="shared" si="14"/>
        <v>516.45000000000005</v>
      </c>
      <c r="F368" s="57">
        <f t="shared" si="15"/>
        <v>2863.9399999999996</v>
      </c>
      <c r="G368" s="26"/>
      <c r="H368" s="27"/>
    </row>
    <row r="369" spans="1:8" s="9" customFormat="1" ht="16.5" x14ac:dyDescent="0.25">
      <c r="A369" s="53" t="s">
        <v>610</v>
      </c>
      <c r="B369" s="29" t="s">
        <v>611</v>
      </c>
      <c r="C369" s="40" t="s">
        <v>284</v>
      </c>
      <c r="D369" s="34">
        <v>6371.8</v>
      </c>
      <c r="E369" s="35">
        <f t="shared" si="14"/>
        <v>1401.8</v>
      </c>
      <c r="F369" s="57">
        <f t="shared" si="15"/>
        <v>7773.6</v>
      </c>
      <c r="G369" s="26"/>
      <c r="H369" s="27"/>
    </row>
    <row r="370" spans="1:8" s="9" customFormat="1" ht="16.5" x14ac:dyDescent="0.25">
      <c r="A370" s="53" t="s">
        <v>612</v>
      </c>
      <c r="B370" s="29" t="s">
        <v>613</v>
      </c>
      <c r="C370" s="40" t="s">
        <v>284</v>
      </c>
      <c r="D370" s="34">
        <v>4359.6499999999996</v>
      </c>
      <c r="E370" s="35">
        <f t="shared" si="14"/>
        <v>959.12</v>
      </c>
      <c r="F370" s="57">
        <f t="shared" si="15"/>
        <v>5318.7699999999995</v>
      </c>
      <c r="G370" s="26"/>
      <c r="H370" s="27"/>
    </row>
    <row r="371" spans="1:8" s="9" customFormat="1" ht="16.5" x14ac:dyDescent="0.25">
      <c r="A371" s="53" t="s">
        <v>614</v>
      </c>
      <c r="B371" s="29" t="s">
        <v>615</v>
      </c>
      <c r="C371" s="40" t="s">
        <v>284</v>
      </c>
      <c r="D371" s="34">
        <v>8383.93</v>
      </c>
      <c r="E371" s="35">
        <f t="shared" si="14"/>
        <v>1844.46</v>
      </c>
      <c r="F371" s="57">
        <f t="shared" si="15"/>
        <v>10228.39</v>
      </c>
      <c r="G371" s="26"/>
      <c r="H371" s="27"/>
    </row>
    <row r="372" spans="1:8" s="9" customFormat="1" ht="16.5" x14ac:dyDescent="0.25">
      <c r="A372" s="53" t="s">
        <v>616</v>
      </c>
      <c r="B372" s="29" t="s">
        <v>617</v>
      </c>
      <c r="C372" s="40" t="s">
        <v>284</v>
      </c>
      <c r="D372" s="34">
        <v>6371.8</v>
      </c>
      <c r="E372" s="35">
        <f t="shared" si="14"/>
        <v>1401.8</v>
      </c>
      <c r="F372" s="57">
        <f t="shared" si="15"/>
        <v>7773.6</v>
      </c>
      <c r="G372" s="26"/>
      <c r="H372" s="27"/>
    </row>
    <row r="373" spans="1:8" s="9" customFormat="1" ht="16.5" x14ac:dyDescent="0.25">
      <c r="A373" s="53" t="s">
        <v>618</v>
      </c>
      <c r="B373" s="29" t="s">
        <v>619</v>
      </c>
      <c r="C373" s="40" t="s">
        <v>284</v>
      </c>
      <c r="D373" s="34">
        <v>81.78</v>
      </c>
      <c r="E373" s="35">
        <f t="shared" si="14"/>
        <v>17.989999999999998</v>
      </c>
      <c r="F373" s="57">
        <f t="shared" si="15"/>
        <v>99.77</v>
      </c>
      <c r="G373" s="26"/>
      <c r="H373" s="27"/>
    </row>
    <row r="374" spans="1:8" s="9" customFormat="1" ht="16.5" x14ac:dyDescent="0.25">
      <c r="A374" s="53" t="s">
        <v>620</v>
      </c>
      <c r="B374" s="29" t="s">
        <v>621</v>
      </c>
      <c r="C374" s="40" t="s">
        <v>284</v>
      </c>
      <c r="D374" s="34">
        <v>106.29</v>
      </c>
      <c r="E374" s="35">
        <f t="shared" si="14"/>
        <v>23.38</v>
      </c>
      <c r="F374" s="57">
        <f t="shared" si="15"/>
        <v>129.67000000000002</v>
      </c>
      <c r="G374" s="26"/>
      <c r="H374" s="27"/>
    </row>
    <row r="375" spans="1:8" s="9" customFormat="1" ht="16.5" x14ac:dyDescent="0.25">
      <c r="A375" s="53" t="s">
        <v>622</v>
      </c>
      <c r="B375" s="29" t="s">
        <v>623</v>
      </c>
      <c r="C375" s="40" t="s">
        <v>284</v>
      </c>
      <c r="D375" s="34">
        <v>81.78</v>
      </c>
      <c r="E375" s="35">
        <f t="shared" si="14"/>
        <v>17.989999999999998</v>
      </c>
      <c r="F375" s="57">
        <f t="shared" si="15"/>
        <v>99.77</v>
      </c>
      <c r="G375" s="26"/>
      <c r="H375" s="27"/>
    </row>
    <row r="376" spans="1:8" s="9" customFormat="1" ht="16.5" x14ac:dyDescent="0.25">
      <c r="A376" s="53" t="s">
        <v>624</v>
      </c>
      <c r="B376" s="29" t="s">
        <v>625</v>
      </c>
      <c r="C376" s="40" t="s">
        <v>626</v>
      </c>
      <c r="D376" s="34">
        <v>343.74</v>
      </c>
      <c r="E376" s="35">
        <f t="shared" si="14"/>
        <v>75.62</v>
      </c>
      <c r="F376" s="57">
        <f t="shared" si="15"/>
        <v>419.36</v>
      </c>
      <c r="G376" s="26"/>
      <c r="H376" s="27"/>
    </row>
    <row r="377" spans="1:8" s="9" customFormat="1" ht="16.5" x14ac:dyDescent="0.25">
      <c r="A377" s="53" t="s">
        <v>627</v>
      </c>
      <c r="B377" s="29" t="s">
        <v>628</v>
      </c>
      <c r="C377" s="40" t="s">
        <v>626</v>
      </c>
      <c r="D377" s="34">
        <v>98.12</v>
      </c>
      <c r="E377" s="35">
        <f t="shared" si="14"/>
        <v>21.59</v>
      </c>
      <c r="F377" s="57">
        <f t="shared" si="15"/>
        <v>119.71000000000001</v>
      </c>
      <c r="G377" s="26"/>
      <c r="H377" s="27"/>
    </row>
    <row r="378" spans="1:8" s="9" customFormat="1" ht="16.5" x14ac:dyDescent="0.25">
      <c r="A378" s="53" t="s">
        <v>629</v>
      </c>
      <c r="B378" s="29" t="s">
        <v>630</v>
      </c>
      <c r="C378" s="40" t="s">
        <v>626</v>
      </c>
      <c r="D378" s="34">
        <v>419.19</v>
      </c>
      <c r="E378" s="35">
        <f t="shared" si="14"/>
        <v>92.22</v>
      </c>
      <c r="F378" s="57">
        <f t="shared" si="15"/>
        <v>511.40999999999997</v>
      </c>
      <c r="G378" s="26"/>
      <c r="H378" s="27"/>
    </row>
    <row r="379" spans="1:8" s="9" customFormat="1" ht="16.5" x14ac:dyDescent="0.25">
      <c r="A379" s="53" t="s">
        <v>631</v>
      </c>
      <c r="B379" s="29" t="s">
        <v>632</v>
      </c>
      <c r="C379" s="40" t="s">
        <v>573</v>
      </c>
      <c r="D379" s="34">
        <v>81.78</v>
      </c>
      <c r="E379" s="35">
        <f t="shared" si="14"/>
        <v>17.989999999999998</v>
      </c>
      <c r="F379" s="57">
        <f t="shared" si="15"/>
        <v>99.77</v>
      </c>
      <c r="G379" s="26"/>
      <c r="H379" s="27"/>
    </row>
    <row r="380" spans="1:8" s="9" customFormat="1" ht="16.5" x14ac:dyDescent="0.25">
      <c r="A380" s="53" t="s">
        <v>633</v>
      </c>
      <c r="B380" s="29" t="s">
        <v>634</v>
      </c>
      <c r="C380" s="40" t="s">
        <v>284</v>
      </c>
      <c r="D380" s="34">
        <v>125.77</v>
      </c>
      <c r="E380" s="35">
        <f t="shared" si="14"/>
        <v>27.67</v>
      </c>
      <c r="F380" s="57">
        <f t="shared" si="15"/>
        <v>153.44</v>
      </c>
      <c r="G380" s="26"/>
      <c r="H380" s="27"/>
    </row>
    <row r="381" spans="1:8" s="9" customFormat="1" ht="16.5" x14ac:dyDescent="0.25">
      <c r="A381" s="53" t="s">
        <v>635</v>
      </c>
      <c r="B381" s="29" t="s">
        <v>636</v>
      </c>
      <c r="C381" s="40" t="s">
        <v>573</v>
      </c>
      <c r="D381" s="34">
        <v>40.89</v>
      </c>
      <c r="E381" s="35">
        <f t="shared" si="14"/>
        <v>9</v>
      </c>
      <c r="F381" s="57">
        <f t="shared" si="15"/>
        <v>49.89</v>
      </c>
      <c r="G381" s="26"/>
      <c r="H381" s="27"/>
    </row>
    <row r="382" spans="1:8" s="9" customFormat="1" ht="16.5" x14ac:dyDescent="0.25">
      <c r="A382" s="53" t="s">
        <v>637</v>
      </c>
      <c r="B382" s="29" t="s">
        <v>638</v>
      </c>
      <c r="C382" s="40" t="s">
        <v>573</v>
      </c>
      <c r="D382" s="34">
        <v>32.72</v>
      </c>
      <c r="E382" s="35">
        <f t="shared" si="14"/>
        <v>7.2</v>
      </c>
      <c r="F382" s="57">
        <f t="shared" si="15"/>
        <v>39.92</v>
      </c>
      <c r="G382" s="26"/>
      <c r="H382" s="27"/>
    </row>
    <row r="383" spans="1:8" s="9" customFormat="1" ht="16.5" x14ac:dyDescent="0.25">
      <c r="A383" s="53" t="s">
        <v>639</v>
      </c>
      <c r="B383" s="29" t="s">
        <v>640</v>
      </c>
      <c r="C383" s="40" t="s">
        <v>284</v>
      </c>
      <c r="D383" s="34">
        <v>163.53</v>
      </c>
      <c r="E383" s="35">
        <f t="shared" si="14"/>
        <v>35.979999999999997</v>
      </c>
      <c r="F383" s="57">
        <f t="shared" si="15"/>
        <v>199.51</v>
      </c>
      <c r="G383" s="26"/>
      <c r="H383" s="27"/>
    </row>
    <row r="384" spans="1:8" s="9" customFormat="1" ht="16.5" x14ac:dyDescent="0.25">
      <c r="A384" s="53" t="s">
        <v>641</v>
      </c>
      <c r="B384" s="29" t="s">
        <v>642</v>
      </c>
      <c r="C384" s="40" t="s">
        <v>284</v>
      </c>
      <c r="D384" s="34">
        <v>662.39</v>
      </c>
      <c r="E384" s="35">
        <f t="shared" si="14"/>
        <v>145.72999999999999</v>
      </c>
      <c r="F384" s="57">
        <f t="shared" si="15"/>
        <v>808.12</v>
      </c>
      <c r="G384" s="26"/>
      <c r="H384" s="27"/>
    </row>
    <row r="385" spans="1:8" s="9" customFormat="1" ht="16.5" x14ac:dyDescent="0.25">
      <c r="A385" s="53" t="s">
        <v>643</v>
      </c>
      <c r="B385" s="29" t="s">
        <v>553</v>
      </c>
      <c r="C385" s="40" t="s">
        <v>554</v>
      </c>
      <c r="D385" s="34">
        <f>D339</f>
        <v>44.05</v>
      </c>
      <c r="E385" s="35">
        <f t="shared" si="14"/>
        <v>9.69</v>
      </c>
      <c r="F385" s="57">
        <f t="shared" si="15"/>
        <v>53.739999999999995</v>
      </c>
      <c r="G385" s="26"/>
      <c r="H385" s="27"/>
    </row>
    <row r="386" spans="1:8" s="9" customFormat="1" ht="15.75" customHeight="1" x14ac:dyDescent="0.25">
      <c r="A386" s="53" t="s">
        <v>644</v>
      </c>
      <c r="B386" s="58" t="s">
        <v>645</v>
      </c>
      <c r="C386" s="121"/>
      <c r="D386" s="122"/>
      <c r="E386" s="122"/>
      <c r="F386" s="123"/>
      <c r="G386" s="26"/>
      <c r="H386" s="27"/>
    </row>
    <row r="387" spans="1:8" s="9" customFormat="1" ht="16.5" x14ac:dyDescent="0.25">
      <c r="A387" s="53" t="s">
        <v>646</v>
      </c>
      <c r="B387" s="29" t="s">
        <v>647</v>
      </c>
      <c r="C387" s="40" t="s">
        <v>284</v>
      </c>
      <c r="D387" s="34">
        <v>1226.43</v>
      </c>
      <c r="E387" s="35">
        <f t="shared" si="14"/>
        <v>269.81</v>
      </c>
      <c r="F387" s="57">
        <f t="shared" si="15"/>
        <v>1496.24</v>
      </c>
      <c r="G387" s="26"/>
      <c r="H387" s="27"/>
    </row>
    <row r="388" spans="1:8" s="9" customFormat="1" ht="16.5" x14ac:dyDescent="0.25">
      <c r="A388" s="53" t="s">
        <v>648</v>
      </c>
      <c r="B388" s="29" t="s">
        <v>649</v>
      </c>
      <c r="C388" s="40" t="s">
        <v>284</v>
      </c>
      <c r="D388" s="34">
        <v>327.04000000000002</v>
      </c>
      <c r="E388" s="35">
        <f t="shared" si="14"/>
        <v>71.95</v>
      </c>
      <c r="F388" s="57">
        <f t="shared" si="15"/>
        <v>398.99</v>
      </c>
      <c r="G388" s="26"/>
      <c r="H388" s="27"/>
    </row>
    <row r="389" spans="1:8" s="9" customFormat="1" ht="31.5" x14ac:dyDescent="0.25">
      <c r="A389" s="53" t="s">
        <v>650</v>
      </c>
      <c r="B389" s="29" t="s">
        <v>651</v>
      </c>
      <c r="C389" s="40" t="s">
        <v>284</v>
      </c>
      <c r="D389" s="34">
        <v>1676.79</v>
      </c>
      <c r="E389" s="35">
        <f t="shared" si="14"/>
        <v>368.89</v>
      </c>
      <c r="F389" s="57">
        <f t="shared" si="15"/>
        <v>2045.6799999999998</v>
      </c>
      <c r="G389" s="26"/>
      <c r="H389" s="27"/>
    </row>
    <row r="390" spans="1:8" s="9" customFormat="1" ht="16.5" x14ac:dyDescent="0.25">
      <c r="A390" s="53" t="s">
        <v>652</v>
      </c>
      <c r="B390" s="29" t="s">
        <v>653</v>
      </c>
      <c r="C390" s="40" t="s">
        <v>284</v>
      </c>
      <c r="D390" s="34">
        <v>449.67</v>
      </c>
      <c r="E390" s="35">
        <f t="shared" si="14"/>
        <v>98.93</v>
      </c>
      <c r="F390" s="57">
        <f t="shared" si="15"/>
        <v>548.6</v>
      </c>
      <c r="G390" s="26"/>
      <c r="H390" s="27"/>
    </row>
    <row r="391" spans="1:8" s="9" customFormat="1" ht="16.5" x14ac:dyDescent="0.25">
      <c r="A391" s="53" t="s">
        <v>654</v>
      </c>
      <c r="B391" s="29" t="s">
        <v>655</v>
      </c>
      <c r="C391" s="40" t="s">
        <v>284</v>
      </c>
      <c r="D391" s="34">
        <v>2515.1799999999998</v>
      </c>
      <c r="E391" s="35">
        <f t="shared" si="14"/>
        <v>553.34</v>
      </c>
      <c r="F391" s="57">
        <f t="shared" si="15"/>
        <v>3068.52</v>
      </c>
      <c r="G391" s="26"/>
      <c r="H391" s="27"/>
    </row>
    <row r="392" spans="1:8" s="10" customFormat="1" ht="16.5" x14ac:dyDescent="0.25">
      <c r="A392" s="53" t="s">
        <v>656</v>
      </c>
      <c r="B392" s="29" t="s">
        <v>553</v>
      </c>
      <c r="C392" s="40" t="s">
        <v>554</v>
      </c>
      <c r="D392" s="34">
        <f>D339</f>
        <v>44.05</v>
      </c>
      <c r="E392" s="35">
        <f t="shared" si="14"/>
        <v>9.69</v>
      </c>
      <c r="F392" s="57">
        <f t="shared" si="15"/>
        <v>53.739999999999995</v>
      </c>
      <c r="G392" s="26"/>
      <c r="H392" s="27"/>
    </row>
    <row r="393" spans="1:8" s="9" customFormat="1" ht="15.75" customHeight="1" x14ac:dyDescent="0.25">
      <c r="A393" s="53" t="s">
        <v>657</v>
      </c>
      <c r="B393" s="59" t="s">
        <v>658</v>
      </c>
      <c r="C393" s="124"/>
      <c r="D393" s="124"/>
      <c r="E393" s="124"/>
      <c r="F393" s="124"/>
      <c r="G393" s="26"/>
      <c r="H393" s="27"/>
    </row>
    <row r="394" spans="1:8" s="9" customFormat="1" ht="33" customHeight="1" x14ac:dyDescent="0.25">
      <c r="A394" s="53" t="s">
        <v>659</v>
      </c>
      <c r="B394" s="35" t="s">
        <v>658</v>
      </c>
      <c r="C394" s="118" t="s">
        <v>76</v>
      </c>
      <c r="D394" s="119"/>
      <c r="E394" s="119"/>
      <c r="F394" s="120"/>
      <c r="G394" s="26"/>
      <c r="H394" s="27"/>
    </row>
    <row r="395" spans="1:8" s="10" customFormat="1" ht="16.5" x14ac:dyDescent="0.25">
      <c r="A395" s="53" t="s">
        <v>660</v>
      </c>
      <c r="B395" s="55" t="s">
        <v>553</v>
      </c>
      <c r="C395" s="60" t="s">
        <v>554</v>
      </c>
      <c r="D395" s="34">
        <f>D339</f>
        <v>44.05</v>
      </c>
      <c r="E395" s="35">
        <f t="shared" si="14"/>
        <v>9.69</v>
      </c>
      <c r="F395" s="35">
        <f t="shared" si="15"/>
        <v>53.739999999999995</v>
      </c>
      <c r="G395" s="26"/>
      <c r="H395" s="27"/>
    </row>
    <row r="396" spans="1:8" s="9" customFormat="1" ht="16.5" x14ac:dyDescent="0.25">
      <c r="A396" s="53" t="s">
        <v>661</v>
      </c>
      <c r="B396" s="58" t="s">
        <v>662</v>
      </c>
      <c r="C396" s="101"/>
      <c r="D396" s="102"/>
      <c r="E396" s="102"/>
      <c r="F396" s="103"/>
      <c r="G396" s="26"/>
      <c r="H396" s="27"/>
    </row>
    <row r="397" spans="1:8" s="9" customFormat="1" ht="16.5" x14ac:dyDescent="0.25">
      <c r="A397" s="53" t="s">
        <v>663</v>
      </c>
      <c r="B397" s="61" t="s">
        <v>664</v>
      </c>
      <c r="C397" s="40" t="s">
        <v>573</v>
      </c>
      <c r="D397" s="34">
        <v>197.37</v>
      </c>
      <c r="E397" s="35">
        <f t="shared" si="14"/>
        <v>43.42</v>
      </c>
      <c r="F397" s="57">
        <f t="shared" si="15"/>
        <v>240.79000000000002</v>
      </c>
      <c r="G397" s="26"/>
      <c r="H397" s="27"/>
    </row>
    <row r="398" spans="1:8" s="9" customFormat="1" ht="16.5" x14ac:dyDescent="0.25">
      <c r="A398" s="53" t="s">
        <v>665</v>
      </c>
      <c r="B398" s="61" t="s">
        <v>666</v>
      </c>
      <c r="C398" s="40" t="s">
        <v>573</v>
      </c>
      <c r="D398" s="34">
        <v>274.38</v>
      </c>
      <c r="E398" s="35">
        <f t="shared" si="14"/>
        <v>60.36</v>
      </c>
      <c r="F398" s="57">
        <f t="shared" si="15"/>
        <v>334.74</v>
      </c>
      <c r="G398" s="26"/>
      <c r="H398" s="27"/>
    </row>
    <row r="399" spans="1:8" s="9" customFormat="1" ht="16.5" x14ac:dyDescent="0.25">
      <c r="A399" s="53" t="s">
        <v>667</v>
      </c>
      <c r="B399" s="61" t="s">
        <v>668</v>
      </c>
      <c r="C399" s="40" t="s">
        <v>573</v>
      </c>
      <c r="D399" s="34">
        <v>286.14</v>
      </c>
      <c r="E399" s="35">
        <f t="shared" si="14"/>
        <v>62.95</v>
      </c>
      <c r="F399" s="57">
        <f t="shared" si="15"/>
        <v>349.09</v>
      </c>
      <c r="G399" s="26"/>
      <c r="H399" s="27"/>
    </row>
    <row r="400" spans="1:8" s="9" customFormat="1" ht="16.5" x14ac:dyDescent="0.25">
      <c r="A400" s="53" t="s">
        <v>669</v>
      </c>
      <c r="B400" s="29" t="s">
        <v>670</v>
      </c>
      <c r="C400" s="40" t="s">
        <v>573</v>
      </c>
      <c r="D400" s="34">
        <v>155.07</v>
      </c>
      <c r="E400" s="35">
        <f t="shared" si="14"/>
        <v>34.119999999999997</v>
      </c>
      <c r="F400" s="57">
        <f t="shared" si="15"/>
        <v>189.19</v>
      </c>
      <c r="G400" s="26"/>
      <c r="H400" s="27"/>
    </row>
    <row r="401" spans="1:8" s="10" customFormat="1" ht="16.5" x14ac:dyDescent="0.25">
      <c r="A401" s="53" t="s">
        <v>671</v>
      </c>
      <c r="B401" s="29" t="s">
        <v>672</v>
      </c>
      <c r="C401" s="40" t="s">
        <v>554</v>
      </c>
      <c r="D401" s="34">
        <f>D339</f>
        <v>44.05</v>
      </c>
      <c r="E401" s="35">
        <f t="shared" si="14"/>
        <v>9.69</v>
      </c>
      <c r="F401" s="57">
        <f t="shared" si="15"/>
        <v>53.739999999999995</v>
      </c>
      <c r="G401" s="26"/>
      <c r="H401" s="27"/>
    </row>
    <row r="402" spans="1:8" s="9" customFormat="1" ht="18" customHeight="1" x14ac:dyDescent="0.25">
      <c r="A402" s="53" t="s">
        <v>673</v>
      </c>
      <c r="B402" s="15" t="s">
        <v>674</v>
      </c>
      <c r="C402" s="101"/>
      <c r="D402" s="102"/>
      <c r="E402" s="102"/>
      <c r="F402" s="103"/>
      <c r="G402" s="26"/>
      <c r="H402" s="27"/>
    </row>
    <row r="403" spans="1:8" s="9" customFormat="1" ht="16.5" x14ac:dyDescent="0.25">
      <c r="A403" s="53" t="s">
        <v>675</v>
      </c>
      <c r="B403" s="61" t="s">
        <v>676</v>
      </c>
      <c r="C403" s="16" t="s">
        <v>284</v>
      </c>
      <c r="D403" s="34">
        <v>1911.62</v>
      </c>
      <c r="E403" s="35">
        <f t="shared" si="14"/>
        <v>420.56</v>
      </c>
      <c r="F403" s="57">
        <f t="shared" si="15"/>
        <v>2332.1799999999998</v>
      </c>
      <c r="G403" s="26"/>
      <c r="H403" s="27"/>
    </row>
    <row r="404" spans="1:8" s="9" customFormat="1" ht="16.5" x14ac:dyDescent="0.25">
      <c r="A404" s="53" t="s">
        <v>677</v>
      </c>
      <c r="B404" s="61" t="s">
        <v>678</v>
      </c>
      <c r="C404" s="16" t="s">
        <v>284</v>
      </c>
      <c r="D404" s="34">
        <v>2011.62</v>
      </c>
      <c r="E404" s="35">
        <f t="shared" si="14"/>
        <v>442.56</v>
      </c>
      <c r="F404" s="57">
        <f t="shared" si="15"/>
        <v>2454.1799999999998</v>
      </c>
      <c r="G404" s="26"/>
      <c r="H404" s="27"/>
    </row>
    <row r="405" spans="1:8" s="9" customFormat="1" ht="16.5" x14ac:dyDescent="0.25">
      <c r="A405" s="53" t="s">
        <v>679</v>
      </c>
      <c r="B405" s="61" t="s">
        <v>680</v>
      </c>
      <c r="C405" s="16" t="s">
        <v>284</v>
      </c>
      <c r="D405" s="34">
        <v>2435.4899999999998</v>
      </c>
      <c r="E405" s="35">
        <f t="shared" si="14"/>
        <v>535.80999999999995</v>
      </c>
      <c r="F405" s="57">
        <f t="shared" si="15"/>
        <v>2971.2999999999997</v>
      </c>
      <c r="G405" s="26"/>
      <c r="H405" s="27"/>
    </row>
    <row r="406" spans="1:8" s="9" customFormat="1" ht="16.5" x14ac:dyDescent="0.25">
      <c r="A406" s="53" t="s">
        <v>681</v>
      </c>
      <c r="B406" s="61" t="s">
        <v>682</v>
      </c>
      <c r="C406" s="16" t="s">
        <v>284</v>
      </c>
      <c r="D406" s="34">
        <v>2435.4899999999998</v>
      </c>
      <c r="E406" s="35">
        <f t="shared" si="14"/>
        <v>535.80999999999995</v>
      </c>
      <c r="F406" s="57">
        <f t="shared" si="15"/>
        <v>2971.2999999999997</v>
      </c>
      <c r="G406" s="26"/>
      <c r="H406" s="27"/>
    </row>
    <row r="407" spans="1:8" s="9" customFormat="1" ht="16.5" x14ac:dyDescent="0.25">
      <c r="A407" s="53" t="s">
        <v>683</v>
      </c>
      <c r="B407" s="61" t="s">
        <v>684</v>
      </c>
      <c r="C407" s="16" t="s">
        <v>284</v>
      </c>
      <c r="D407" s="34">
        <v>2456.35</v>
      </c>
      <c r="E407" s="35">
        <f t="shared" si="14"/>
        <v>540.4</v>
      </c>
      <c r="F407" s="57">
        <f t="shared" si="15"/>
        <v>2996.75</v>
      </c>
      <c r="G407" s="26"/>
      <c r="H407" s="27"/>
    </row>
    <row r="408" spans="1:8" s="9" customFormat="1" ht="16.5" x14ac:dyDescent="0.25">
      <c r="A408" s="53" t="s">
        <v>685</v>
      </c>
      <c r="B408" s="61" t="s">
        <v>686</v>
      </c>
      <c r="C408" s="16" t="s">
        <v>284</v>
      </c>
      <c r="D408" s="34">
        <v>2456.35</v>
      </c>
      <c r="E408" s="35">
        <f t="shared" si="14"/>
        <v>540.4</v>
      </c>
      <c r="F408" s="57">
        <f t="shared" si="15"/>
        <v>2996.75</v>
      </c>
      <c r="G408" s="26"/>
      <c r="H408" s="27"/>
    </row>
    <row r="409" spans="1:8" s="9" customFormat="1" ht="16.5" x14ac:dyDescent="0.25">
      <c r="A409" s="53" t="s">
        <v>687</v>
      </c>
      <c r="B409" s="29" t="s">
        <v>688</v>
      </c>
      <c r="C409" s="40" t="s">
        <v>284</v>
      </c>
      <c r="D409" s="34">
        <v>2539.79</v>
      </c>
      <c r="E409" s="35">
        <f t="shared" si="14"/>
        <v>558.75</v>
      </c>
      <c r="F409" s="57">
        <f t="shared" si="15"/>
        <v>3098.54</v>
      </c>
      <c r="G409" s="26"/>
      <c r="H409" s="27"/>
    </row>
    <row r="410" spans="1:8" s="10" customFormat="1" ht="16.5" x14ac:dyDescent="0.25">
      <c r="A410" s="53" t="s">
        <v>689</v>
      </c>
      <c r="B410" s="29" t="s">
        <v>690</v>
      </c>
      <c r="C410" s="40" t="s">
        <v>554</v>
      </c>
      <c r="D410" s="34">
        <f>D339</f>
        <v>44.05</v>
      </c>
      <c r="E410" s="35">
        <f t="shared" si="14"/>
        <v>9.69</v>
      </c>
      <c r="F410" s="57">
        <f t="shared" si="15"/>
        <v>53.739999999999995</v>
      </c>
      <c r="G410" s="26"/>
      <c r="H410" s="27"/>
    </row>
    <row r="411" spans="1:8" s="9" customFormat="1" ht="16.5" x14ac:dyDescent="0.25">
      <c r="A411" s="53" t="s">
        <v>691</v>
      </c>
      <c r="B411" s="36" t="s">
        <v>692</v>
      </c>
      <c r="C411" s="110"/>
      <c r="D411" s="111"/>
      <c r="E411" s="111"/>
      <c r="F411" s="112"/>
      <c r="G411" s="26"/>
      <c r="H411" s="27"/>
    </row>
    <row r="412" spans="1:8" s="9" customFormat="1" ht="31.5" x14ac:dyDescent="0.25">
      <c r="A412" s="53" t="s">
        <v>693</v>
      </c>
      <c r="B412" s="36" t="s">
        <v>694</v>
      </c>
      <c r="C412" s="11" t="s">
        <v>284</v>
      </c>
      <c r="D412" s="41">
        <v>461.11</v>
      </c>
      <c r="E412" s="35">
        <f t="shared" si="14"/>
        <v>101.44</v>
      </c>
      <c r="F412" s="57">
        <f t="shared" si="15"/>
        <v>562.54999999999995</v>
      </c>
      <c r="G412" s="26"/>
      <c r="H412" s="27"/>
    </row>
    <row r="413" spans="1:8" s="9" customFormat="1" ht="31.5" x14ac:dyDescent="0.25">
      <c r="A413" s="53" t="s">
        <v>695</v>
      </c>
      <c r="B413" s="36" t="s">
        <v>696</v>
      </c>
      <c r="C413" s="11" t="s">
        <v>284</v>
      </c>
      <c r="D413" s="41">
        <v>503.04</v>
      </c>
      <c r="E413" s="35">
        <f t="shared" si="14"/>
        <v>110.67</v>
      </c>
      <c r="F413" s="57">
        <f t="shared" si="15"/>
        <v>613.71</v>
      </c>
      <c r="G413" s="26"/>
      <c r="H413" s="27"/>
    </row>
    <row r="414" spans="1:8" s="9" customFormat="1" ht="16.5" x14ac:dyDescent="0.25">
      <c r="A414" s="53" t="s">
        <v>697</v>
      </c>
      <c r="B414" s="36" t="s">
        <v>698</v>
      </c>
      <c r="C414" s="11" t="s">
        <v>284</v>
      </c>
      <c r="D414" s="41">
        <v>419.17</v>
      </c>
      <c r="E414" s="35">
        <f t="shared" si="14"/>
        <v>92.22</v>
      </c>
      <c r="F414" s="57">
        <f t="shared" si="15"/>
        <v>511.39</v>
      </c>
      <c r="G414" s="26"/>
      <c r="H414" s="27"/>
    </row>
    <row r="415" spans="1:8" s="9" customFormat="1" ht="16.5" x14ac:dyDescent="0.25">
      <c r="A415" s="53" t="s">
        <v>699</v>
      </c>
      <c r="B415" s="36" t="s">
        <v>700</v>
      </c>
      <c r="C415" s="11" t="s">
        <v>284</v>
      </c>
      <c r="D415" s="41">
        <v>503.03</v>
      </c>
      <c r="E415" s="35">
        <f t="shared" si="14"/>
        <v>110.67</v>
      </c>
      <c r="F415" s="57">
        <f t="shared" si="15"/>
        <v>613.69999999999993</v>
      </c>
      <c r="G415" s="26"/>
      <c r="H415" s="27"/>
    </row>
    <row r="416" spans="1:8" s="9" customFormat="1" ht="31.5" x14ac:dyDescent="0.25">
      <c r="A416" s="53" t="s">
        <v>701</v>
      </c>
      <c r="B416" s="36" t="s">
        <v>702</v>
      </c>
      <c r="C416" s="11" t="s">
        <v>284</v>
      </c>
      <c r="D416" s="41">
        <v>586.89</v>
      </c>
      <c r="E416" s="35">
        <f t="shared" si="14"/>
        <v>129.12</v>
      </c>
      <c r="F416" s="57">
        <f t="shared" si="15"/>
        <v>716.01</v>
      </c>
      <c r="G416" s="26"/>
      <c r="H416" s="27"/>
    </row>
    <row r="417" spans="1:8" s="9" customFormat="1" ht="31.5" x14ac:dyDescent="0.25">
      <c r="A417" s="53" t="s">
        <v>703</v>
      </c>
      <c r="B417" s="36" t="s">
        <v>704</v>
      </c>
      <c r="C417" s="11" t="s">
        <v>284</v>
      </c>
      <c r="D417" s="41">
        <v>544.96</v>
      </c>
      <c r="E417" s="35">
        <f t="shared" si="14"/>
        <v>119.89</v>
      </c>
      <c r="F417" s="57">
        <f t="shared" si="15"/>
        <v>664.85</v>
      </c>
      <c r="G417" s="26"/>
      <c r="H417" s="27"/>
    </row>
    <row r="418" spans="1:8" s="10" customFormat="1" ht="16.5" x14ac:dyDescent="0.25">
      <c r="A418" s="53" t="s">
        <v>705</v>
      </c>
      <c r="B418" s="36" t="s">
        <v>690</v>
      </c>
      <c r="C418" s="24" t="s">
        <v>554</v>
      </c>
      <c r="D418" s="34">
        <f>D339</f>
        <v>44.05</v>
      </c>
      <c r="E418" s="35">
        <f t="shared" si="14"/>
        <v>9.69</v>
      </c>
      <c r="F418" s="57">
        <f t="shared" si="15"/>
        <v>53.739999999999995</v>
      </c>
      <c r="G418" s="26"/>
      <c r="H418" s="27"/>
    </row>
    <row r="419" spans="1:8" s="9" customFormat="1" ht="31.5" x14ac:dyDescent="0.25">
      <c r="A419" s="53" t="s">
        <v>706</v>
      </c>
      <c r="B419" s="36" t="s">
        <v>707</v>
      </c>
      <c r="C419" s="11" t="s">
        <v>284</v>
      </c>
      <c r="D419" s="34">
        <v>419.19</v>
      </c>
      <c r="E419" s="35">
        <f t="shared" si="14"/>
        <v>92.22</v>
      </c>
      <c r="F419" s="57">
        <f t="shared" si="15"/>
        <v>511.40999999999997</v>
      </c>
      <c r="G419" s="26"/>
      <c r="H419" s="27"/>
    </row>
    <row r="420" spans="1:8" ht="35.25" customHeight="1" x14ac:dyDescent="0.25">
      <c r="A420" s="11" t="s">
        <v>708</v>
      </c>
      <c r="B420" s="45" t="s">
        <v>709</v>
      </c>
      <c r="C420" s="109" t="s">
        <v>76</v>
      </c>
      <c r="D420" s="104"/>
      <c r="E420" s="104"/>
      <c r="F420" s="105"/>
      <c r="G420" s="26"/>
      <c r="H420" s="27"/>
    </row>
    <row r="421" spans="1:8" ht="36" customHeight="1" x14ac:dyDescent="0.25">
      <c r="A421" s="11" t="s">
        <v>710</v>
      </c>
      <c r="B421" s="45" t="s">
        <v>711</v>
      </c>
      <c r="C421" s="109" t="s">
        <v>76</v>
      </c>
      <c r="D421" s="104"/>
      <c r="E421" s="104"/>
      <c r="F421" s="105"/>
      <c r="G421" s="26"/>
      <c r="H421" s="27"/>
    </row>
    <row r="422" spans="1:8" ht="18.75" x14ac:dyDescent="0.25">
      <c r="A422" s="11" t="s">
        <v>712</v>
      </c>
      <c r="B422" s="117" t="s">
        <v>713</v>
      </c>
      <c r="C422" s="117"/>
      <c r="D422" s="117"/>
      <c r="E422" s="117"/>
      <c r="F422" s="117"/>
      <c r="G422" s="26"/>
      <c r="H422" s="27"/>
    </row>
    <row r="423" spans="1:8" ht="39.75" customHeight="1" x14ac:dyDescent="0.25">
      <c r="A423" s="11" t="s">
        <v>714</v>
      </c>
      <c r="B423" s="45" t="s">
        <v>715</v>
      </c>
      <c r="C423" s="109" t="s">
        <v>76</v>
      </c>
      <c r="D423" s="104"/>
      <c r="E423" s="104"/>
      <c r="F423" s="105"/>
      <c r="G423" s="26"/>
      <c r="H423" s="27"/>
    </row>
    <row r="424" spans="1:8" ht="31.5" customHeight="1" x14ac:dyDescent="0.25">
      <c r="A424" s="11" t="s">
        <v>716</v>
      </c>
      <c r="B424" s="45" t="s">
        <v>717</v>
      </c>
      <c r="C424" s="109" t="s">
        <v>76</v>
      </c>
      <c r="D424" s="104"/>
      <c r="E424" s="104"/>
      <c r="F424" s="105"/>
      <c r="G424" s="26"/>
      <c r="H424" s="27"/>
    </row>
    <row r="425" spans="1:8" ht="31.5" x14ac:dyDescent="0.25">
      <c r="A425" s="11" t="s">
        <v>718</v>
      </c>
      <c r="B425" s="45" t="s">
        <v>719</v>
      </c>
      <c r="C425" s="109"/>
      <c r="D425" s="104"/>
      <c r="E425" s="104"/>
      <c r="F425" s="105"/>
      <c r="G425" s="26"/>
      <c r="H425" s="27"/>
    </row>
    <row r="426" spans="1:8" ht="35.1" customHeight="1" x14ac:dyDescent="0.25">
      <c r="A426" s="12" t="s">
        <v>720</v>
      </c>
      <c r="B426" s="116" t="s">
        <v>721</v>
      </c>
      <c r="C426" s="116"/>
      <c r="D426" s="116"/>
      <c r="E426" s="116"/>
      <c r="F426" s="116"/>
      <c r="G426" s="26"/>
      <c r="H426" s="27"/>
    </row>
    <row r="427" spans="1:8" ht="31.5" x14ac:dyDescent="0.25">
      <c r="A427" s="12" t="s">
        <v>722</v>
      </c>
      <c r="B427" s="36" t="s">
        <v>723</v>
      </c>
      <c r="C427" s="24" t="s">
        <v>724</v>
      </c>
      <c r="D427" s="24">
        <v>2049.1799999999998</v>
      </c>
      <c r="E427" s="35">
        <f t="shared" ref="E427:E490" si="16">ROUND(D427*0.22,2)</f>
        <v>450.82</v>
      </c>
      <c r="F427" s="47">
        <f t="shared" ref="F427:F490" si="17">D427+E427</f>
        <v>2500</v>
      </c>
      <c r="G427" s="26"/>
      <c r="H427" s="27"/>
    </row>
    <row r="428" spans="1:8" ht="47.25" x14ac:dyDescent="0.25">
      <c r="A428" s="12" t="s">
        <v>725</v>
      </c>
      <c r="B428" s="36" t="s">
        <v>726</v>
      </c>
      <c r="C428" s="24" t="s">
        <v>724</v>
      </c>
      <c r="D428" s="24">
        <v>2049.1799999999998</v>
      </c>
      <c r="E428" s="35">
        <f t="shared" si="16"/>
        <v>450.82</v>
      </c>
      <c r="F428" s="47">
        <f t="shared" si="17"/>
        <v>2500</v>
      </c>
      <c r="G428" s="26"/>
      <c r="H428" s="27"/>
    </row>
    <row r="429" spans="1:8" ht="47.25" x14ac:dyDescent="0.25">
      <c r="A429" s="12" t="s">
        <v>727</v>
      </c>
      <c r="B429" s="36" t="s">
        <v>728</v>
      </c>
      <c r="C429" s="24" t="s">
        <v>724</v>
      </c>
      <c r="D429" s="24">
        <v>2049.1799999999998</v>
      </c>
      <c r="E429" s="35">
        <f t="shared" si="16"/>
        <v>450.82</v>
      </c>
      <c r="F429" s="47">
        <f t="shared" si="17"/>
        <v>2500</v>
      </c>
      <c r="G429" s="26"/>
      <c r="H429" s="27"/>
    </row>
    <row r="430" spans="1:8" ht="31.5" x14ac:dyDescent="0.25">
      <c r="A430" s="12" t="s">
        <v>729</v>
      </c>
      <c r="B430" s="36" t="s">
        <v>730</v>
      </c>
      <c r="C430" s="24" t="s">
        <v>724</v>
      </c>
      <c r="D430" s="24">
        <v>409.84</v>
      </c>
      <c r="E430" s="35">
        <f t="shared" si="16"/>
        <v>90.16</v>
      </c>
      <c r="F430" s="47">
        <f t="shared" si="17"/>
        <v>500</v>
      </c>
      <c r="G430" s="26"/>
      <c r="H430" s="27"/>
    </row>
    <row r="431" spans="1:8" ht="47.25" x14ac:dyDescent="0.25">
      <c r="A431" s="12" t="s">
        <v>731</v>
      </c>
      <c r="B431" s="36" t="s">
        <v>732</v>
      </c>
      <c r="C431" s="24" t="s">
        <v>724</v>
      </c>
      <c r="D431" s="24">
        <v>2049.1799999999998</v>
      </c>
      <c r="E431" s="35">
        <f t="shared" si="16"/>
        <v>450.82</v>
      </c>
      <c r="F431" s="47">
        <f t="shared" si="17"/>
        <v>2500</v>
      </c>
      <c r="G431" s="26"/>
      <c r="H431" s="27"/>
    </row>
    <row r="432" spans="1:8" ht="15.75" customHeight="1" x14ac:dyDescent="0.25">
      <c r="A432" s="12" t="s">
        <v>733</v>
      </c>
      <c r="B432" s="116" t="s">
        <v>734</v>
      </c>
      <c r="C432" s="116"/>
      <c r="D432" s="116"/>
      <c r="E432" s="116"/>
      <c r="F432" s="116"/>
      <c r="G432" s="26"/>
      <c r="H432" s="27"/>
    </row>
    <row r="433" spans="1:8" ht="31.5" x14ac:dyDescent="0.25">
      <c r="A433" s="12" t="s">
        <v>735</v>
      </c>
      <c r="B433" s="36" t="s">
        <v>723</v>
      </c>
      <c r="C433" s="24" t="s">
        <v>724</v>
      </c>
      <c r="D433" s="24">
        <v>4055</v>
      </c>
      <c r="E433" s="35">
        <f t="shared" si="16"/>
        <v>892.1</v>
      </c>
      <c r="F433" s="47">
        <f t="shared" si="17"/>
        <v>4947.1000000000004</v>
      </c>
      <c r="G433" s="26"/>
      <c r="H433" s="27"/>
    </row>
    <row r="434" spans="1:8" ht="47.25" x14ac:dyDescent="0.25">
      <c r="A434" s="12" t="s">
        <v>736</v>
      </c>
      <c r="B434" s="36" t="s">
        <v>726</v>
      </c>
      <c r="C434" s="24" t="s">
        <v>724</v>
      </c>
      <c r="D434" s="24">
        <v>2091</v>
      </c>
      <c r="E434" s="35">
        <f t="shared" si="16"/>
        <v>460.02</v>
      </c>
      <c r="F434" s="47">
        <f t="shared" si="17"/>
        <v>2551.02</v>
      </c>
      <c r="G434" s="26"/>
      <c r="H434" s="27"/>
    </row>
    <row r="435" spans="1:8" ht="47.25" x14ac:dyDescent="0.25">
      <c r="A435" s="12" t="s">
        <v>737</v>
      </c>
      <c r="B435" s="36" t="s">
        <v>728</v>
      </c>
      <c r="C435" s="24" t="s">
        <v>724</v>
      </c>
      <c r="D435" s="24">
        <v>4308</v>
      </c>
      <c r="E435" s="35">
        <f t="shared" si="16"/>
        <v>947.76</v>
      </c>
      <c r="F435" s="47">
        <f t="shared" si="17"/>
        <v>5255.76</v>
      </c>
      <c r="G435" s="26"/>
      <c r="H435" s="27"/>
    </row>
    <row r="436" spans="1:8" ht="31.5" x14ac:dyDescent="0.25">
      <c r="A436" s="12" t="s">
        <v>738</v>
      </c>
      <c r="B436" s="36" t="s">
        <v>730</v>
      </c>
      <c r="C436" s="24" t="s">
        <v>724</v>
      </c>
      <c r="D436" s="24">
        <v>467</v>
      </c>
      <c r="E436" s="35">
        <f t="shared" si="16"/>
        <v>102.74</v>
      </c>
      <c r="F436" s="47">
        <f t="shared" si="17"/>
        <v>569.74</v>
      </c>
      <c r="G436" s="26"/>
      <c r="H436" s="27"/>
    </row>
    <row r="437" spans="1:8" ht="47.25" x14ac:dyDescent="0.25">
      <c r="A437" s="12" t="s">
        <v>739</v>
      </c>
      <c r="B437" s="36" t="s">
        <v>732</v>
      </c>
      <c r="C437" s="24" t="s">
        <v>724</v>
      </c>
      <c r="D437" s="24">
        <v>2606</v>
      </c>
      <c r="E437" s="35">
        <f t="shared" si="16"/>
        <v>573.32000000000005</v>
      </c>
      <c r="F437" s="47">
        <f t="shared" si="17"/>
        <v>3179.32</v>
      </c>
      <c r="G437" s="26"/>
      <c r="H437" s="27"/>
    </row>
    <row r="438" spans="1:8" ht="16.5" x14ac:dyDescent="0.25">
      <c r="A438" s="12" t="s">
        <v>740</v>
      </c>
      <c r="B438" s="29" t="s">
        <v>553</v>
      </c>
      <c r="C438" s="40" t="s">
        <v>554</v>
      </c>
      <c r="D438" s="34">
        <f>D339</f>
        <v>44.05</v>
      </c>
      <c r="E438" s="35">
        <f t="shared" si="16"/>
        <v>9.69</v>
      </c>
      <c r="F438" s="57">
        <f t="shared" si="17"/>
        <v>53.739999999999995</v>
      </c>
      <c r="G438" s="26"/>
      <c r="H438" s="27"/>
    </row>
    <row r="439" spans="1:8" ht="31.5" customHeight="1" x14ac:dyDescent="0.25">
      <c r="A439" s="11" t="s">
        <v>741</v>
      </c>
      <c r="B439" s="45" t="s">
        <v>742</v>
      </c>
      <c r="C439" s="109" t="s">
        <v>76</v>
      </c>
      <c r="D439" s="104"/>
      <c r="E439" s="104"/>
      <c r="F439" s="105"/>
      <c r="G439" s="26"/>
      <c r="H439" s="27"/>
    </row>
    <row r="440" spans="1:8" ht="16.5" x14ac:dyDescent="0.25">
      <c r="A440" s="11" t="s">
        <v>743</v>
      </c>
      <c r="B440" s="62" t="s">
        <v>744</v>
      </c>
      <c r="C440" s="109"/>
      <c r="D440" s="104"/>
      <c r="E440" s="104"/>
      <c r="F440" s="105"/>
      <c r="G440" s="26"/>
      <c r="H440" s="27"/>
    </row>
    <row r="441" spans="1:8" ht="35.25" customHeight="1" x14ac:dyDescent="0.25">
      <c r="A441" s="52" t="s">
        <v>745</v>
      </c>
      <c r="B441" s="116" t="s">
        <v>746</v>
      </c>
      <c r="C441" s="116"/>
      <c r="D441" s="116"/>
      <c r="E441" s="116"/>
      <c r="F441" s="116"/>
      <c r="G441" s="26"/>
      <c r="H441" s="27"/>
    </row>
    <row r="442" spans="1:8" ht="15.75" customHeight="1" x14ac:dyDescent="0.25">
      <c r="A442" s="52" t="s">
        <v>747</v>
      </c>
      <c r="B442" s="36" t="s">
        <v>748</v>
      </c>
      <c r="C442" s="24" t="s">
        <v>284</v>
      </c>
      <c r="D442" s="24">
        <v>1387.63</v>
      </c>
      <c r="E442" s="35">
        <f t="shared" si="16"/>
        <v>305.27999999999997</v>
      </c>
      <c r="F442" s="24">
        <f t="shared" si="17"/>
        <v>1692.91</v>
      </c>
      <c r="G442" s="26"/>
      <c r="H442" s="27"/>
    </row>
    <row r="443" spans="1:8" ht="16.5" x14ac:dyDescent="0.25">
      <c r="A443" s="52" t="s">
        <v>749</v>
      </c>
      <c r="B443" s="36" t="s">
        <v>750</v>
      </c>
      <c r="C443" s="24" t="s">
        <v>284</v>
      </c>
      <c r="D443" s="24">
        <v>7947.35</v>
      </c>
      <c r="E443" s="35">
        <f t="shared" si="16"/>
        <v>1748.42</v>
      </c>
      <c r="F443" s="24">
        <f t="shared" si="17"/>
        <v>9695.77</v>
      </c>
      <c r="G443" s="26"/>
      <c r="H443" s="27"/>
    </row>
    <row r="444" spans="1:8" ht="16.5" x14ac:dyDescent="0.25">
      <c r="A444" s="52" t="s">
        <v>751</v>
      </c>
      <c r="B444" s="36" t="s">
        <v>752</v>
      </c>
      <c r="C444" s="24" t="s">
        <v>284</v>
      </c>
      <c r="D444" s="24">
        <v>16449.754000000001</v>
      </c>
      <c r="E444" s="35">
        <f t="shared" si="16"/>
        <v>3618.95</v>
      </c>
      <c r="F444" s="24">
        <f t="shared" si="17"/>
        <v>20068.704000000002</v>
      </c>
      <c r="G444" s="26"/>
      <c r="H444" s="27"/>
    </row>
    <row r="445" spans="1:8" ht="33.75" customHeight="1" x14ac:dyDescent="0.25">
      <c r="A445" s="11" t="s">
        <v>753</v>
      </c>
      <c r="B445" s="62" t="s">
        <v>754</v>
      </c>
      <c r="C445" s="109" t="s">
        <v>76</v>
      </c>
      <c r="D445" s="104"/>
      <c r="E445" s="104"/>
      <c r="F445" s="105"/>
      <c r="G445" s="26"/>
      <c r="H445" s="27"/>
    </row>
    <row r="446" spans="1:8" ht="36.75" customHeight="1" x14ac:dyDescent="0.25">
      <c r="A446" s="11" t="s">
        <v>755</v>
      </c>
      <c r="B446" s="62" t="s">
        <v>756</v>
      </c>
      <c r="C446" s="109" t="s">
        <v>76</v>
      </c>
      <c r="D446" s="104"/>
      <c r="E446" s="104"/>
      <c r="F446" s="105"/>
      <c r="G446" s="26"/>
      <c r="H446" s="27"/>
    </row>
    <row r="447" spans="1:8" ht="34.5" x14ac:dyDescent="0.25">
      <c r="A447" s="46" t="s">
        <v>757</v>
      </c>
      <c r="B447" s="63" t="s">
        <v>758</v>
      </c>
      <c r="C447" s="64" t="s">
        <v>759</v>
      </c>
      <c r="D447" s="40">
        <v>147387.93883071464</v>
      </c>
      <c r="E447" s="35">
        <f t="shared" si="16"/>
        <v>32425.35</v>
      </c>
      <c r="F447" s="35">
        <f t="shared" si="17"/>
        <v>179813.28883071465</v>
      </c>
      <c r="G447" s="26"/>
      <c r="H447" s="27"/>
    </row>
    <row r="448" spans="1:8" ht="35.25" customHeight="1" x14ac:dyDescent="0.25">
      <c r="A448" s="11" t="s">
        <v>760</v>
      </c>
      <c r="B448" s="65" t="s">
        <v>761</v>
      </c>
      <c r="C448" s="109" t="s">
        <v>76</v>
      </c>
      <c r="D448" s="104"/>
      <c r="E448" s="104"/>
      <c r="F448" s="105"/>
      <c r="G448" s="26"/>
      <c r="H448" s="27"/>
    </row>
    <row r="449" spans="1:8" ht="18.75" x14ac:dyDescent="0.25">
      <c r="A449" s="11" t="s">
        <v>762</v>
      </c>
      <c r="B449" s="65" t="s">
        <v>763</v>
      </c>
      <c r="C449" s="113"/>
      <c r="D449" s="114"/>
      <c r="E449" s="114"/>
      <c r="F449" s="115"/>
      <c r="G449" s="26"/>
      <c r="H449" s="27"/>
    </row>
    <row r="450" spans="1:8" ht="30" customHeight="1" x14ac:dyDescent="0.25">
      <c r="A450" s="11" t="s">
        <v>764</v>
      </c>
      <c r="B450" s="66" t="s">
        <v>765</v>
      </c>
      <c r="C450" s="109" t="s">
        <v>76</v>
      </c>
      <c r="D450" s="104"/>
      <c r="E450" s="104"/>
      <c r="F450" s="105"/>
      <c r="G450" s="26"/>
      <c r="H450" s="27"/>
    </row>
    <row r="451" spans="1:8" ht="30" customHeight="1" x14ac:dyDescent="0.25">
      <c r="A451" s="11" t="s">
        <v>766</v>
      </c>
      <c r="B451" s="66" t="s">
        <v>767</v>
      </c>
      <c r="C451" s="109" t="s">
        <v>76</v>
      </c>
      <c r="D451" s="104"/>
      <c r="E451" s="104"/>
      <c r="F451" s="105"/>
      <c r="G451" s="26"/>
      <c r="H451" s="27"/>
    </row>
    <row r="452" spans="1:8" ht="30" customHeight="1" x14ac:dyDescent="0.25">
      <c r="A452" s="11" t="s">
        <v>768</v>
      </c>
      <c r="B452" s="66" t="s">
        <v>769</v>
      </c>
      <c r="C452" s="109" t="s">
        <v>76</v>
      </c>
      <c r="D452" s="104"/>
      <c r="E452" s="104"/>
      <c r="F452" s="105"/>
      <c r="G452" s="26"/>
      <c r="H452" s="27"/>
    </row>
    <row r="453" spans="1:8" ht="18.75" x14ac:dyDescent="0.25">
      <c r="A453" s="11" t="s">
        <v>770</v>
      </c>
      <c r="B453" s="65" t="s">
        <v>771</v>
      </c>
      <c r="C453" s="109"/>
      <c r="D453" s="104"/>
      <c r="E453" s="104"/>
      <c r="F453" s="105"/>
      <c r="G453" s="26"/>
      <c r="H453" s="27"/>
    </row>
    <row r="454" spans="1:8" ht="30" customHeight="1" x14ac:dyDescent="0.25">
      <c r="A454" s="11" t="s">
        <v>772</v>
      </c>
      <c r="B454" s="66" t="s">
        <v>773</v>
      </c>
      <c r="C454" s="109" t="s">
        <v>76</v>
      </c>
      <c r="D454" s="104"/>
      <c r="E454" s="104"/>
      <c r="F454" s="105"/>
      <c r="G454" s="26"/>
      <c r="H454" s="27"/>
    </row>
    <row r="455" spans="1:8" ht="30" customHeight="1" x14ac:dyDescent="0.25">
      <c r="A455" s="11" t="s">
        <v>774</v>
      </c>
      <c r="B455" s="66" t="s">
        <v>775</v>
      </c>
      <c r="C455" s="109" t="s">
        <v>76</v>
      </c>
      <c r="D455" s="104"/>
      <c r="E455" s="104"/>
      <c r="F455" s="105"/>
      <c r="G455" s="26"/>
      <c r="H455" s="27"/>
    </row>
    <row r="456" spans="1:8" ht="30" customHeight="1" x14ac:dyDescent="0.25">
      <c r="A456" s="46" t="s">
        <v>776</v>
      </c>
      <c r="B456" s="67" t="s">
        <v>777</v>
      </c>
      <c r="C456" s="18"/>
      <c r="D456" s="19"/>
      <c r="E456" s="19"/>
      <c r="F456" s="20"/>
      <c r="G456" s="26"/>
      <c r="H456" s="27"/>
    </row>
    <row r="457" spans="1:8" ht="30" customHeight="1" x14ac:dyDescent="0.25">
      <c r="A457" s="46" t="s">
        <v>778</v>
      </c>
      <c r="B457" s="67" t="s">
        <v>779</v>
      </c>
      <c r="C457" s="18" t="s">
        <v>780</v>
      </c>
      <c r="D457" s="40">
        <v>3555.8608951500028</v>
      </c>
      <c r="E457" s="35">
        <f t="shared" si="16"/>
        <v>782.29</v>
      </c>
      <c r="F457" s="35">
        <f t="shared" si="17"/>
        <v>4338.1508951500027</v>
      </c>
      <c r="G457" s="26"/>
      <c r="H457" s="27"/>
    </row>
    <row r="458" spans="1:8" ht="30" customHeight="1" x14ac:dyDescent="0.25">
      <c r="A458" s="46" t="s">
        <v>781</v>
      </c>
      <c r="B458" s="67" t="s">
        <v>782</v>
      </c>
      <c r="C458" s="18" t="s">
        <v>780</v>
      </c>
      <c r="D458" s="40">
        <v>1875.8608951500032</v>
      </c>
      <c r="E458" s="35">
        <f t="shared" si="16"/>
        <v>412.69</v>
      </c>
      <c r="F458" s="35">
        <f t="shared" si="17"/>
        <v>2288.5508951500033</v>
      </c>
      <c r="G458" s="26"/>
      <c r="H458" s="27"/>
    </row>
    <row r="459" spans="1:8" ht="50.25" customHeight="1" x14ac:dyDescent="0.25">
      <c r="A459" s="46" t="s">
        <v>783</v>
      </c>
      <c r="B459" s="67" t="s">
        <v>784</v>
      </c>
      <c r="C459" s="18" t="s">
        <v>785</v>
      </c>
      <c r="D459" s="40">
        <v>27633.365658735471</v>
      </c>
      <c r="E459" s="35">
        <f t="shared" si="16"/>
        <v>6079.34</v>
      </c>
      <c r="F459" s="35">
        <f t="shared" si="17"/>
        <v>33712.705658735475</v>
      </c>
      <c r="G459" s="26"/>
      <c r="H459" s="27"/>
    </row>
    <row r="460" spans="1:8" ht="18.75" x14ac:dyDescent="0.25">
      <c r="A460" s="11" t="s">
        <v>786</v>
      </c>
      <c r="B460" s="65" t="s">
        <v>787</v>
      </c>
      <c r="C460" s="109"/>
      <c r="D460" s="104"/>
      <c r="E460" s="104"/>
      <c r="F460" s="105"/>
      <c r="G460" s="26"/>
      <c r="H460" s="27"/>
    </row>
    <row r="461" spans="1:8" ht="15.75" customHeight="1" x14ac:dyDescent="0.25">
      <c r="A461" s="52" t="s">
        <v>788</v>
      </c>
      <c r="B461" s="68" t="s">
        <v>789</v>
      </c>
      <c r="C461" s="110"/>
      <c r="D461" s="111"/>
      <c r="E461" s="111"/>
      <c r="F461" s="112"/>
      <c r="G461" s="26"/>
      <c r="H461" s="27"/>
    </row>
    <row r="462" spans="1:8" ht="50.25" x14ac:dyDescent="0.25">
      <c r="A462" s="52" t="s">
        <v>790</v>
      </c>
      <c r="B462" s="36" t="s">
        <v>791</v>
      </c>
      <c r="C462" s="24" t="s">
        <v>284</v>
      </c>
      <c r="D462" s="24">
        <v>819.67</v>
      </c>
      <c r="E462" s="35">
        <f t="shared" si="16"/>
        <v>180.33</v>
      </c>
      <c r="F462" s="24">
        <f t="shared" si="17"/>
        <v>1000</v>
      </c>
      <c r="G462" s="26"/>
      <c r="H462" s="27"/>
    </row>
    <row r="463" spans="1:8" ht="34.5" x14ac:dyDescent="0.25">
      <c r="A463" s="52" t="s">
        <v>792</v>
      </c>
      <c r="B463" s="36" t="s">
        <v>793</v>
      </c>
      <c r="C463" s="24" t="s">
        <v>284</v>
      </c>
      <c r="D463" s="24">
        <v>450.82</v>
      </c>
      <c r="E463" s="35">
        <f t="shared" si="16"/>
        <v>99.18</v>
      </c>
      <c r="F463" s="24">
        <f t="shared" si="17"/>
        <v>550</v>
      </c>
      <c r="G463" s="26"/>
      <c r="H463" s="27"/>
    </row>
    <row r="464" spans="1:8" ht="16.5" x14ac:dyDescent="0.25">
      <c r="A464" s="52" t="s">
        <v>794</v>
      </c>
      <c r="B464" s="69" t="s">
        <v>795</v>
      </c>
      <c r="C464" s="104"/>
      <c r="D464" s="104"/>
      <c r="E464" s="104"/>
      <c r="F464" s="105"/>
      <c r="G464" s="26"/>
      <c r="H464" s="27"/>
    </row>
    <row r="465" spans="1:8" s="9" customFormat="1" ht="16.5" x14ac:dyDescent="0.25">
      <c r="A465" s="52" t="s">
        <v>796</v>
      </c>
      <c r="B465" s="29" t="s">
        <v>797</v>
      </c>
      <c r="C465" s="40" t="s">
        <v>798</v>
      </c>
      <c r="D465" s="41">
        <v>3371.06</v>
      </c>
      <c r="E465" s="35">
        <f t="shared" si="16"/>
        <v>741.63</v>
      </c>
      <c r="F465" s="57">
        <f t="shared" si="17"/>
        <v>4112.6899999999996</v>
      </c>
      <c r="G465" s="26"/>
      <c r="H465" s="27"/>
    </row>
    <row r="466" spans="1:8" s="9" customFormat="1" ht="16.5" x14ac:dyDescent="0.25">
      <c r="A466" s="52" t="s">
        <v>799</v>
      </c>
      <c r="B466" s="29" t="s">
        <v>800</v>
      </c>
      <c r="C466" s="40" t="s">
        <v>798</v>
      </c>
      <c r="D466" s="41">
        <v>3010.83</v>
      </c>
      <c r="E466" s="35">
        <f t="shared" si="16"/>
        <v>662.38</v>
      </c>
      <c r="F466" s="57">
        <f t="shared" si="17"/>
        <v>3673.21</v>
      </c>
      <c r="G466" s="26"/>
      <c r="H466" s="27"/>
    </row>
    <row r="467" spans="1:8" s="9" customFormat="1" ht="16.5" x14ac:dyDescent="0.25">
      <c r="A467" s="52" t="s">
        <v>801</v>
      </c>
      <c r="B467" s="29" t="s">
        <v>802</v>
      </c>
      <c r="C467" s="40" t="s">
        <v>798</v>
      </c>
      <c r="D467" s="41">
        <v>2994.37</v>
      </c>
      <c r="E467" s="35">
        <f t="shared" si="16"/>
        <v>658.76</v>
      </c>
      <c r="F467" s="57">
        <f t="shared" si="17"/>
        <v>3653.13</v>
      </c>
      <c r="G467" s="26"/>
      <c r="H467" s="27"/>
    </row>
    <row r="468" spans="1:8" s="9" customFormat="1" ht="16.5" x14ac:dyDescent="0.25">
      <c r="A468" s="52" t="s">
        <v>803</v>
      </c>
      <c r="B468" s="29" t="s">
        <v>804</v>
      </c>
      <c r="C468" s="40" t="s">
        <v>798</v>
      </c>
      <c r="D468" s="41">
        <v>3371.48</v>
      </c>
      <c r="E468" s="35">
        <f t="shared" si="16"/>
        <v>741.73</v>
      </c>
      <c r="F468" s="57">
        <f t="shared" si="17"/>
        <v>4113.21</v>
      </c>
      <c r="G468" s="26"/>
      <c r="H468" s="27"/>
    </row>
    <row r="469" spans="1:8" s="9" customFormat="1" ht="16.5" x14ac:dyDescent="0.25">
      <c r="A469" s="52" t="s">
        <v>805</v>
      </c>
      <c r="B469" s="29" t="s">
        <v>806</v>
      </c>
      <c r="C469" s="40" t="s">
        <v>798</v>
      </c>
      <c r="D469" s="41">
        <v>3902.33</v>
      </c>
      <c r="E469" s="35">
        <f t="shared" si="16"/>
        <v>858.51</v>
      </c>
      <c r="F469" s="57">
        <f t="shared" si="17"/>
        <v>4760.84</v>
      </c>
      <c r="G469" s="26"/>
      <c r="H469" s="27"/>
    </row>
    <row r="470" spans="1:8" s="9" customFormat="1" ht="16.5" x14ac:dyDescent="0.25">
      <c r="A470" s="52" t="s">
        <v>807</v>
      </c>
      <c r="B470" s="29" t="s">
        <v>808</v>
      </c>
      <c r="C470" s="40" t="s">
        <v>798</v>
      </c>
      <c r="D470" s="41">
        <v>3463.79</v>
      </c>
      <c r="E470" s="35">
        <f t="shared" si="16"/>
        <v>762.03</v>
      </c>
      <c r="F470" s="57">
        <f t="shared" si="17"/>
        <v>4225.82</v>
      </c>
      <c r="G470" s="26"/>
      <c r="H470" s="27"/>
    </row>
    <row r="471" spans="1:8" s="9" customFormat="1" ht="16.5" x14ac:dyDescent="0.25">
      <c r="A471" s="52" t="s">
        <v>809</v>
      </c>
      <c r="B471" s="29" t="s">
        <v>810</v>
      </c>
      <c r="C471" s="40" t="s">
        <v>798</v>
      </c>
      <c r="D471" s="41">
        <v>3973.58</v>
      </c>
      <c r="E471" s="35">
        <f t="shared" si="16"/>
        <v>874.19</v>
      </c>
      <c r="F471" s="57">
        <f t="shared" si="17"/>
        <v>4847.7700000000004</v>
      </c>
      <c r="G471" s="26"/>
      <c r="H471" s="27"/>
    </row>
    <row r="472" spans="1:8" s="9" customFormat="1" ht="16.5" x14ac:dyDescent="0.25">
      <c r="A472" s="52" t="s">
        <v>811</v>
      </c>
      <c r="B472" s="29" t="s">
        <v>812</v>
      </c>
      <c r="C472" s="40" t="s">
        <v>798</v>
      </c>
      <c r="D472" s="41">
        <v>3469.52</v>
      </c>
      <c r="E472" s="35">
        <f t="shared" si="16"/>
        <v>763.29</v>
      </c>
      <c r="F472" s="57">
        <f t="shared" si="17"/>
        <v>4232.8099999999995</v>
      </c>
      <c r="G472" s="26"/>
      <c r="H472" s="27"/>
    </row>
    <row r="473" spans="1:8" s="9" customFormat="1" ht="16.5" x14ac:dyDescent="0.25">
      <c r="A473" s="52" t="s">
        <v>813</v>
      </c>
      <c r="B473" s="29" t="s">
        <v>814</v>
      </c>
      <c r="C473" s="40" t="s">
        <v>798</v>
      </c>
      <c r="D473" s="41">
        <v>2540.0300000000002</v>
      </c>
      <c r="E473" s="35">
        <f t="shared" si="16"/>
        <v>558.80999999999995</v>
      </c>
      <c r="F473" s="57">
        <f t="shared" si="17"/>
        <v>3098.84</v>
      </c>
      <c r="G473" s="26"/>
      <c r="H473" s="27"/>
    </row>
    <row r="474" spans="1:8" s="9" customFormat="1" ht="16.5" x14ac:dyDescent="0.25">
      <c r="A474" s="52" t="s">
        <v>815</v>
      </c>
      <c r="B474" s="29" t="s">
        <v>816</v>
      </c>
      <c r="C474" s="40" t="s">
        <v>798</v>
      </c>
      <c r="D474" s="41">
        <v>1901.5</v>
      </c>
      <c r="E474" s="35">
        <f t="shared" si="16"/>
        <v>418.33</v>
      </c>
      <c r="F474" s="57">
        <f t="shared" si="17"/>
        <v>2319.83</v>
      </c>
      <c r="G474" s="26"/>
      <c r="H474" s="27"/>
    </row>
    <row r="475" spans="1:8" s="9" customFormat="1" ht="16.5" x14ac:dyDescent="0.25">
      <c r="A475" s="52" t="s">
        <v>817</v>
      </c>
      <c r="B475" s="29" t="s">
        <v>818</v>
      </c>
      <c r="C475" s="40" t="s">
        <v>798</v>
      </c>
      <c r="D475" s="41">
        <v>2689.87</v>
      </c>
      <c r="E475" s="35">
        <f t="shared" si="16"/>
        <v>591.77</v>
      </c>
      <c r="F475" s="57">
        <f t="shared" si="17"/>
        <v>3281.64</v>
      </c>
      <c r="G475" s="26"/>
      <c r="H475" s="27"/>
    </row>
    <row r="476" spans="1:8" s="9" customFormat="1" ht="16.5" x14ac:dyDescent="0.25">
      <c r="A476" s="52" t="s">
        <v>819</v>
      </c>
      <c r="B476" s="29" t="s">
        <v>820</v>
      </c>
      <c r="C476" s="40" t="s">
        <v>798</v>
      </c>
      <c r="D476" s="41">
        <v>2902.62</v>
      </c>
      <c r="E476" s="35">
        <f t="shared" si="16"/>
        <v>638.58000000000004</v>
      </c>
      <c r="F476" s="57">
        <f t="shared" si="17"/>
        <v>3541.2</v>
      </c>
      <c r="G476" s="26"/>
      <c r="H476" s="27"/>
    </row>
    <row r="477" spans="1:8" s="9" customFormat="1" ht="16.5" x14ac:dyDescent="0.25">
      <c r="A477" s="52" t="s">
        <v>821</v>
      </c>
      <c r="B477" s="29" t="s">
        <v>822</v>
      </c>
      <c r="C477" s="40" t="s">
        <v>798</v>
      </c>
      <c r="D477" s="41">
        <v>1487.16</v>
      </c>
      <c r="E477" s="35">
        <f t="shared" si="16"/>
        <v>327.18</v>
      </c>
      <c r="F477" s="57">
        <f t="shared" si="17"/>
        <v>1814.3400000000001</v>
      </c>
      <c r="G477" s="26"/>
      <c r="H477" s="27"/>
    </row>
    <row r="478" spans="1:8" s="9" customFormat="1" ht="16.5" x14ac:dyDescent="0.25">
      <c r="A478" s="52" t="s">
        <v>823</v>
      </c>
      <c r="B478" s="29" t="s">
        <v>824</v>
      </c>
      <c r="C478" s="40" t="s">
        <v>798</v>
      </c>
      <c r="D478" s="41">
        <v>2493.2399999999998</v>
      </c>
      <c r="E478" s="35">
        <f t="shared" si="16"/>
        <v>548.51</v>
      </c>
      <c r="F478" s="57">
        <f t="shared" si="17"/>
        <v>3041.75</v>
      </c>
      <c r="G478" s="26"/>
      <c r="H478" s="27"/>
    </row>
    <row r="479" spans="1:8" s="9" customFormat="1" ht="16.5" x14ac:dyDescent="0.25">
      <c r="A479" s="52" t="s">
        <v>825</v>
      </c>
      <c r="B479" s="29" t="s">
        <v>826</v>
      </c>
      <c r="C479" s="40" t="s">
        <v>798</v>
      </c>
      <c r="D479" s="41">
        <v>2399.58</v>
      </c>
      <c r="E479" s="35">
        <f t="shared" si="16"/>
        <v>527.91</v>
      </c>
      <c r="F479" s="57">
        <f t="shared" si="17"/>
        <v>2927.49</v>
      </c>
      <c r="G479" s="26"/>
      <c r="H479" s="27"/>
    </row>
    <row r="480" spans="1:8" s="9" customFormat="1" ht="16.5" x14ac:dyDescent="0.25">
      <c r="A480" s="52" t="s">
        <v>827</v>
      </c>
      <c r="B480" s="29" t="s">
        <v>828</v>
      </c>
      <c r="C480" s="40" t="s">
        <v>798</v>
      </c>
      <c r="D480" s="41">
        <v>2719.04</v>
      </c>
      <c r="E480" s="35">
        <f t="shared" si="16"/>
        <v>598.19000000000005</v>
      </c>
      <c r="F480" s="57">
        <f t="shared" si="17"/>
        <v>3317.23</v>
      </c>
      <c r="G480" s="26"/>
      <c r="H480" s="27"/>
    </row>
    <row r="481" spans="1:8" s="9" customFormat="1" ht="16.5" x14ac:dyDescent="0.25">
      <c r="A481" s="52" t="s">
        <v>829</v>
      </c>
      <c r="B481" s="29" t="s">
        <v>830</v>
      </c>
      <c r="C481" s="40" t="s">
        <v>798</v>
      </c>
      <c r="D481" s="41">
        <v>1443.38</v>
      </c>
      <c r="E481" s="35">
        <f t="shared" si="16"/>
        <v>317.54000000000002</v>
      </c>
      <c r="F481" s="57">
        <f t="shared" si="17"/>
        <v>1760.92</v>
      </c>
      <c r="G481" s="26"/>
      <c r="H481" s="27"/>
    </row>
    <row r="482" spans="1:8" s="9" customFormat="1" ht="16.5" x14ac:dyDescent="0.25">
      <c r="A482" s="52" t="s">
        <v>831</v>
      </c>
      <c r="B482" s="29" t="s">
        <v>832</v>
      </c>
      <c r="C482" s="40" t="s">
        <v>798</v>
      </c>
      <c r="D482" s="41">
        <v>1607.15</v>
      </c>
      <c r="E482" s="35">
        <f t="shared" si="16"/>
        <v>353.57</v>
      </c>
      <c r="F482" s="57">
        <f t="shared" si="17"/>
        <v>1960.72</v>
      </c>
      <c r="G482" s="26"/>
      <c r="H482" s="27"/>
    </row>
    <row r="483" spans="1:8" s="9" customFormat="1" ht="16.5" x14ac:dyDescent="0.25">
      <c r="A483" s="52" t="s">
        <v>833</v>
      </c>
      <c r="B483" s="29" t="s">
        <v>834</v>
      </c>
      <c r="C483" s="40" t="s">
        <v>798</v>
      </c>
      <c r="D483" s="41">
        <v>1750.46</v>
      </c>
      <c r="E483" s="35">
        <f t="shared" si="16"/>
        <v>385.1</v>
      </c>
      <c r="F483" s="57">
        <f t="shared" si="17"/>
        <v>2135.56</v>
      </c>
      <c r="G483" s="26"/>
      <c r="H483" s="27"/>
    </row>
    <row r="484" spans="1:8" s="9" customFormat="1" ht="16.5" x14ac:dyDescent="0.25">
      <c r="A484" s="52" t="s">
        <v>835</v>
      </c>
      <c r="B484" s="29" t="s">
        <v>836</v>
      </c>
      <c r="C484" s="40" t="s">
        <v>798</v>
      </c>
      <c r="D484" s="41">
        <v>1599.03</v>
      </c>
      <c r="E484" s="35">
        <f t="shared" si="16"/>
        <v>351.79</v>
      </c>
      <c r="F484" s="57">
        <f t="shared" si="17"/>
        <v>1950.82</v>
      </c>
      <c r="G484" s="26"/>
      <c r="H484" s="27"/>
    </row>
    <row r="485" spans="1:8" s="9" customFormat="1" ht="16.5" x14ac:dyDescent="0.25">
      <c r="A485" s="52" t="s">
        <v>837</v>
      </c>
      <c r="B485" s="29" t="s">
        <v>838</v>
      </c>
      <c r="C485" s="40" t="s">
        <v>798</v>
      </c>
      <c r="D485" s="41">
        <v>2426.14</v>
      </c>
      <c r="E485" s="35">
        <f t="shared" si="16"/>
        <v>533.75</v>
      </c>
      <c r="F485" s="57">
        <f t="shared" si="17"/>
        <v>2959.89</v>
      </c>
      <c r="G485" s="26"/>
      <c r="H485" s="27"/>
    </row>
    <row r="486" spans="1:8" s="9" customFormat="1" ht="16.5" x14ac:dyDescent="0.25">
      <c r="A486" s="52" t="s">
        <v>839</v>
      </c>
      <c r="B486" s="29" t="s">
        <v>840</v>
      </c>
      <c r="C486" s="40" t="s">
        <v>798</v>
      </c>
      <c r="D486" s="41">
        <v>3229.48</v>
      </c>
      <c r="E486" s="35">
        <f t="shared" si="16"/>
        <v>710.49</v>
      </c>
      <c r="F486" s="57">
        <f t="shared" si="17"/>
        <v>3939.9700000000003</v>
      </c>
      <c r="G486" s="26"/>
      <c r="H486" s="27"/>
    </row>
    <row r="487" spans="1:8" s="9" customFormat="1" ht="16.5" x14ac:dyDescent="0.25">
      <c r="A487" s="52" t="s">
        <v>841</v>
      </c>
      <c r="B487" s="29" t="s">
        <v>842</v>
      </c>
      <c r="C487" s="40" t="s">
        <v>798</v>
      </c>
      <c r="D487" s="41">
        <v>2554.66</v>
      </c>
      <c r="E487" s="35">
        <f t="shared" si="16"/>
        <v>562.03</v>
      </c>
      <c r="F487" s="57">
        <f t="shared" si="17"/>
        <v>3116.6899999999996</v>
      </c>
      <c r="G487" s="26"/>
      <c r="H487" s="27"/>
    </row>
    <row r="488" spans="1:8" s="9" customFormat="1" ht="16.5" x14ac:dyDescent="0.25">
      <c r="A488" s="52" t="s">
        <v>843</v>
      </c>
      <c r="B488" s="29" t="s">
        <v>828</v>
      </c>
      <c r="C488" s="40" t="s">
        <v>798</v>
      </c>
      <c r="D488" s="41">
        <v>2992.23</v>
      </c>
      <c r="E488" s="35">
        <f t="shared" si="16"/>
        <v>658.29</v>
      </c>
      <c r="F488" s="57">
        <f t="shared" si="17"/>
        <v>3650.52</v>
      </c>
      <c r="G488" s="26"/>
      <c r="H488" s="27"/>
    </row>
    <row r="489" spans="1:8" s="9" customFormat="1" ht="16.5" x14ac:dyDescent="0.25">
      <c r="A489" s="52" t="s">
        <v>844</v>
      </c>
      <c r="B489" s="29" t="s">
        <v>845</v>
      </c>
      <c r="C489" s="40" t="s">
        <v>798</v>
      </c>
      <c r="D489" s="41">
        <v>3533.29</v>
      </c>
      <c r="E489" s="35">
        <f t="shared" si="16"/>
        <v>777.32</v>
      </c>
      <c r="F489" s="57">
        <f t="shared" si="17"/>
        <v>4310.6099999999997</v>
      </c>
      <c r="G489" s="26"/>
      <c r="H489" s="27"/>
    </row>
    <row r="490" spans="1:8" s="9" customFormat="1" ht="16.5" x14ac:dyDescent="0.25">
      <c r="A490" s="52" t="s">
        <v>846</v>
      </c>
      <c r="B490" s="29" t="s">
        <v>847</v>
      </c>
      <c r="C490" s="40" t="s">
        <v>798</v>
      </c>
      <c r="D490" s="41">
        <v>4581.72</v>
      </c>
      <c r="E490" s="35">
        <f t="shared" si="16"/>
        <v>1007.98</v>
      </c>
      <c r="F490" s="57">
        <f t="shared" si="17"/>
        <v>5589.7000000000007</v>
      </c>
      <c r="G490" s="26"/>
      <c r="H490" s="27"/>
    </row>
    <row r="491" spans="1:8" s="9" customFormat="1" ht="16.5" x14ac:dyDescent="0.25">
      <c r="A491" s="52" t="s">
        <v>848</v>
      </c>
      <c r="B491" s="29" t="s">
        <v>849</v>
      </c>
      <c r="C491" s="40" t="s">
        <v>798</v>
      </c>
      <c r="D491" s="41">
        <v>2951.6</v>
      </c>
      <c r="E491" s="35">
        <f t="shared" ref="E491:E549" si="18">ROUND(D491*0.22,2)</f>
        <v>649.35</v>
      </c>
      <c r="F491" s="57">
        <f t="shared" ref="F491:F549" si="19">D491+E491</f>
        <v>3600.95</v>
      </c>
      <c r="G491" s="26"/>
      <c r="H491" s="27"/>
    </row>
    <row r="492" spans="1:8" s="9" customFormat="1" ht="16.5" x14ac:dyDescent="0.25">
      <c r="A492" s="52" t="s">
        <v>850</v>
      </c>
      <c r="B492" s="29" t="s">
        <v>851</v>
      </c>
      <c r="C492" s="40" t="s">
        <v>798</v>
      </c>
      <c r="D492" s="41">
        <v>3761.97</v>
      </c>
      <c r="E492" s="35">
        <f t="shared" si="18"/>
        <v>827.63</v>
      </c>
      <c r="F492" s="57">
        <f t="shared" si="19"/>
        <v>4589.5999999999995</v>
      </c>
      <c r="G492" s="26"/>
      <c r="H492" s="27"/>
    </row>
    <row r="493" spans="1:8" s="9" customFormat="1" ht="16.5" x14ac:dyDescent="0.25">
      <c r="A493" s="52" t="s">
        <v>852</v>
      </c>
      <c r="B493" s="29" t="s">
        <v>853</v>
      </c>
      <c r="C493" s="40" t="s">
        <v>798</v>
      </c>
      <c r="D493" s="41">
        <v>3085.55</v>
      </c>
      <c r="E493" s="35">
        <f t="shared" si="18"/>
        <v>678.82</v>
      </c>
      <c r="F493" s="57">
        <f t="shared" si="19"/>
        <v>3764.3700000000003</v>
      </c>
      <c r="G493" s="26"/>
      <c r="H493" s="27"/>
    </row>
    <row r="494" spans="1:8" s="9" customFormat="1" ht="16.5" x14ac:dyDescent="0.25">
      <c r="A494" s="52" t="s">
        <v>854</v>
      </c>
      <c r="B494" s="29" t="s">
        <v>855</v>
      </c>
      <c r="C494" s="40" t="s">
        <v>798</v>
      </c>
      <c r="D494" s="41">
        <v>3955.11</v>
      </c>
      <c r="E494" s="35">
        <f t="shared" si="18"/>
        <v>870.12</v>
      </c>
      <c r="F494" s="57">
        <f t="shared" si="19"/>
        <v>4825.2300000000005</v>
      </c>
      <c r="G494" s="26"/>
      <c r="H494" s="27"/>
    </row>
    <row r="495" spans="1:8" s="9" customFormat="1" ht="16.5" x14ac:dyDescent="0.25">
      <c r="A495" s="52" t="s">
        <v>856</v>
      </c>
      <c r="B495" s="29" t="s">
        <v>857</v>
      </c>
      <c r="C495" s="40" t="s">
        <v>798</v>
      </c>
      <c r="D495" s="41">
        <v>3392.89</v>
      </c>
      <c r="E495" s="35">
        <f t="shared" si="18"/>
        <v>746.44</v>
      </c>
      <c r="F495" s="57">
        <f t="shared" si="19"/>
        <v>4139.33</v>
      </c>
      <c r="G495" s="26"/>
      <c r="H495" s="27"/>
    </row>
    <row r="496" spans="1:8" s="9" customFormat="1" ht="16.5" x14ac:dyDescent="0.25">
      <c r="A496" s="52" t="s">
        <v>858</v>
      </c>
      <c r="B496" s="29" t="s">
        <v>859</v>
      </c>
      <c r="C496" s="40" t="s">
        <v>798</v>
      </c>
      <c r="D496" s="41">
        <v>3669.49</v>
      </c>
      <c r="E496" s="35">
        <f t="shared" si="18"/>
        <v>807.29</v>
      </c>
      <c r="F496" s="57">
        <f t="shared" si="19"/>
        <v>4476.78</v>
      </c>
      <c r="G496" s="26"/>
      <c r="H496" s="27"/>
    </row>
    <row r="497" spans="1:8" s="9" customFormat="1" ht="31.5" x14ac:dyDescent="0.25">
      <c r="A497" s="52" t="s">
        <v>860</v>
      </c>
      <c r="B497" s="29" t="s">
        <v>861</v>
      </c>
      <c r="C497" s="40" t="s">
        <v>798</v>
      </c>
      <c r="D497" s="41">
        <v>4057.54</v>
      </c>
      <c r="E497" s="35">
        <f t="shared" si="18"/>
        <v>892.66</v>
      </c>
      <c r="F497" s="57">
        <f t="shared" si="19"/>
        <v>4950.2</v>
      </c>
      <c r="G497" s="26"/>
      <c r="H497" s="27"/>
    </row>
    <row r="498" spans="1:8" s="9" customFormat="1" ht="16.5" x14ac:dyDescent="0.25">
      <c r="A498" s="52" t="s">
        <v>862</v>
      </c>
      <c r="B498" s="29" t="s">
        <v>863</v>
      </c>
      <c r="C498" s="40" t="s">
        <v>798</v>
      </c>
      <c r="D498" s="41">
        <v>3351.22</v>
      </c>
      <c r="E498" s="35">
        <f t="shared" si="18"/>
        <v>737.27</v>
      </c>
      <c r="F498" s="57">
        <f t="shared" si="19"/>
        <v>4088.49</v>
      </c>
      <c r="G498" s="26"/>
      <c r="H498" s="27"/>
    </row>
    <row r="499" spans="1:8" s="9" customFormat="1" ht="16.5" x14ac:dyDescent="0.25">
      <c r="A499" s="52" t="s">
        <v>864</v>
      </c>
      <c r="B499" s="29" t="s">
        <v>865</v>
      </c>
      <c r="C499" s="40" t="s">
        <v>798</v>
      </c>
      <c r="D499" s="41">
        <v>3160.26</v>
      </c>
      <c r="E499" s="35">
        <f t="shared" si="18"/>
        <v>695.26</v>
      </c>
      <c r="F499" s="57">
        <f t="shared" si="19"/>
        <v>3855.5200000000004</v>
      </c>
      <c r="G499" s="26"/>
      <c r="H499" s="27"/>
    </row>
    <row r="500" spans="1:8" s="9" customFormat="1" ht="16.5" x14ac:dyDescent="0.25">
      <c r="A500" s="52" t="s">
        <v>866</v>
      </c>
      <c r="B500" s="29" t="s">
        <v>867</v>
      </c>
      <c r="C500" s="40" t="s">
        <v>798</v>
      </c>
      <c r="D500" s="41">
        <v>2233.41</v>
      </c>
      <c r="E500" s="35">
        <f t="shared" si="18"/>
        <v>491.35</v>
      </c>
      <c r="F500" s="57">
        <f t="shared" si="19"/>
        <v>2724.7599999999998</v>
      </c>
      <c r="G500" s="26"/>
      <c r="H500" s="27"/>
    </row>
    <row r="501" spans="1:8" s="9" customFormat="1" ht="16.5" x14ac:dyDescent="0.25">
      <c r="A501" s="52" t="s">
        <v>868</v>
      </c>
      <c r="B501" s="29" t="s">
        <v>869</v>
      </c>
      <c r="C501" s="40" t="s">
        <v>798</v>
      </c>
      <c r="D501" s="41">
        <v>2325.3200000000002</v>
      </c>
      <c r="E501" s="35">
        <f t="shared" si="18"/>
        <v>511.57</v>
      </c>
      <c r="F501" s="57">
        <f t="shared" si="19"/>
        <v>2836.8900000000003</v>
      </c>
      <c r="G501" s="26"/>
      <c r="H501" s="27"/>
    </row>
    <row r="502" spans="1:8" s="9" customFormat="1" ht="16.5" x14ac:dyDescent="0.25">
      <c r="A502" s="52" t="s">
        <v>870</v>
      </c>
      <c r="B502" s="29" t="s">
        <v>871</v>
      </c>
      <c r="C502" s="40" t="s">
        <v>798</v>
      </c>
      <c r="D502" s="41">
        <v>1494.18</v>
      </c>
      <c r="E502" s="35">
        <f t="shared" si="18"/>
        <v>328.72</v>
      </c>
      <c r="F502" s="57">
        <f t="shared" si="19"/>
        <v>1822.9</v>
      </c>
      <c r="G502" s="26"/>
      <c r="H502" s="27"/>
    </row>
    <row r="503" spans="1:8" s="9" customFormat="1" ht="16.5" x14ac:dyDescent="0.25">
      <c r="A503" s="52" t="s">
        <v>872</v>
      </c>
      <c r="B503" s="29" t="s">
        <v>873</v>
      </c>
      <c r="C503" s="40" t="s">
        <v>798</v>
      </c>
      <c r="D503" s="41">
        <v>1526.84</v>
      </c>
      <c r="E503" s="35">
        <f t="shared" si="18"/>
        <v>335.9</v>
      </c>
      <c r="F503" s="57">
        <f t="shared" si="19"/>
        <v>1862.7399999999998</v>
      </c>
      <c r="G503" s="26"/>
      <c r="H503" s="27"/>
    </row>
    <row r="504" spans="1:8" s="9" customFormat="1" ht="16.5" x14ac:dyDescent="0.25">
      <c r="A504" s="52" t="s">
        <v>874</v>
      </c>
      <c r="B504" s="29" t="s">
        <v>875</v>
      </c>
      <c r="C504" s="40" t="s">
        <v>798</v>
      </c>
      <c r="D504" s="41">
        <v>1569.86</v>
      </c>
      <c r="E504" s="35">
        <f t="shared" si="18"/>
        <v>345.37</v>
      </c>
      <c r="F504" s="57">
        <f t="shared" si="19"/>
        <v>1915.23</v>
      </c>
      <c r="G504" s="26"/>
      <c r="H504" s="27"/>
    </row>
    <row r="505" spans="1:8" s="9" customFormat="1" ht="16.5" x14ac:dyDescent="0.25">
      <c r="A505" s="52" t="s">
        <v>876</v>
      </c>
      <c r="B505" s="29" t="s">
        <v>877</v>
      </c>
      <c r="C505" s="40" t="s">
        <v>798</v>
      </c>
      <c r="D505" s="41">
        <v>1645.94</v>
      </c>
      <c r="E505" s="35">
        <f t="shared" si="18"/>
        <v>362.11</v>
      </c>
      <c r="F505" s="57">
        <f t="shared" si="19"/>
        <v>2008.0500000000002</v>
      </c>
      <c r="G505" s="26"/>
      <c r="H505" s="27"/>
    </row>
    <row r="506" spans="1:8" s="9" customFormat="1" ht="16.5" x14ac:dyDescent="0.25">
      <c r="A506" s="52" t="s">
        <v>878</v>
      </c>
      <c r="B506" s="29" t="s">
        <v>879</v>
      </c>
      <c r="C506" s="40" t="s">
        <v>798</v>
      </c>
      <c r="D506" s="41">
        <v>1835.04</v>
      </c>
      <c r="E506" s="35">
        <f t="shared" si="18"/>
        <v>403.71</v>
      </c>
      <c r="F506" s="57">
        <f t="shared" si="19"/>
        <v>2238.75</v>
      </c>
      <c r="G506" s="26"/>
      <c r="H506" s="27"/>
    </row>
    <row r="507" spans="1:8" s="9" customFormat="1" ht="16.5" x14ac:dyDescent="0.25">
      <c r="A507" s="52" t="s">
        <v>880</v>
      </c>
      <c r="B507" s="29" t="s">
        <v>881</v>
      </c>
      <c r="C507" s="40" t="s">
        <v>798</v>
      </c>
      <c r="D507" s="41">
        <v>3003.58</v>
      </c>
      <c r="E507" s="35">
        <f t="shared" si="18"/>
        <v>660.79</v>
      </c>
      <c r="F507" s="57">
        <f t="shared" si="19"/>
        <v>3664.37</v>
      </c>
      <c r="G507" s="26"/>
      <c r="H507" s="27"/>
    </row>
    <row r="508" spans="1:8" s="9" customFormat="1" ht="16.5" x14ac:dyDescent="0.25">
      <c r="A508" s="52" t="s">
        <v>882</v>
      </c>
      <c r="B508" s="29" t="s">
        <v>883</v>
      </c>
      <c r="C508" s="40" t="s">
        <v>798</v>
      </c>
      <c r="D508" s="41">
        <v>2729.63</v>
      </c>
      <c r="E508" s="35">
        <f t="shared" si="18"/>
        <v>600.52</v>
      </c>
      <c r="F508" s="57">
        <f t="shared" si="19"/>
        <v>3330.15</v>
      </c>
      <c r="G508" s="26"/>
      <c r="H508" s="27"/>
    </row>
    <row r="509" spans="1:8" s="9" customFormat="1" ht="16.5" x14ac:dyDescent="0.25">
      <c r="A509" s="52" t="s">
        <v>884</v>
      </c>
      <c r="B509" s="29" t="s">
        <v>885</v>
      </c>
      <c r="C509" s="40" t="s">
        <v>798</v>
      </c>
      <c r="D509" s="41">
        <v>2762.7</v>
      </c>
      <c r="E509" s="35">
        <f t="shared" si="18"/>
        <v>607.79</v>
      </c>
      <c r="F509" s="57">
        <f t="shared" si="19"/>
        <v>3370.49</v>
      </c>
      <c r="G509" s="26"/>
      <c r="H509" s="27"/>
    </row>
    <row r="510" spans="1:8" s="9" customFormat="1" ht="16.5" x14ac:dyDescent="0.25">
      <c r="A510" s="52" t="s">
        <v>886</v>
      </c>
      <c r="B510" s="29" t="s">
        <v>887</v>
      </c>
      <c r="C510" s="40" t="s">
        <v>798</v>
      </c>
      <c r="D510" s="41">
        <v>3073.89</v>
      </c>
      <c r="E510" s="35">
        <f t="shared" si="18"/>
        <v>676.26</v>
      </c>
      <c r="F510" s="57">
        <f t="shared" si="19"/>
        <v>3750.1499999999996</v>
      </c>
      <c r="G510" s="26"/>
      <c r="H510" s="27"/>
    </row>
    <row r="511" spans="1:8" s="9" customFormat="1" ht="16.5" x14ac:dyDescent="0.25">
      <c r="A511" s="52" t="s">
        <v>888</v>
      </c>
      <c r="B511" s="29" t="s">
        <v>889</v>
      </c>
      <c r="C511" s="40" t="s">
        <v>798</v>
      </c>
      <c r="D511" s="41">
        <v>2540.64</v>
      </c>
      <c r="E511" s="35">
        <f t="shared" si="18"/>
        <v>558.94000000000005</v>
      </c>
      <c r="F511" s="57">
        <f t="shared" si="19"/>
        <v>3099.58</v>
      </c>
      <c r="G511" s="26"/>
      <c r="H511" s="27"/>
    </row>
    <row r="512" spans="1:8" s="9" customFormat="1" ht="16.5" x14ac:dyDescent="0.25">
      <c r="A512" s="52" t="s">
        <v>890</v>
      </c>
      <c r="B512" s="29" t="s">
        <v>891</v>
      </c>
      <c r="C512" s="40" t="s">
        <v>798</v>
      </c>
      <c r="D512" s="41">
        <v>2412.2199999999998</v>
      </c>
      <c r="E512" s="35">
        <f t="shared" si="18"/>
        <v>530.69000000000005</v>
      </c>
      <c r="F512" s="57">
        <f t="shared" si="19"/>
        <v>2942.91</v>
      </c>
      <c r="G512" s="26"/>
      <c r="H512" s="27"/>
    </row>
    <row r="513" spans="1:8" s="9" customFormat="1" ht="16.5" x14ac:dyDescent="0.25">
      <c r="A513" s="52" t="s">
        <v>892</v>
      </c>
      <c r="B513" s="29" t="s">
        <v>893</v>
      </c>
      <c r="C513" s="40" t="s">
        <v>798</v>
      </c>
      <c r="D513" s="41">
        <v>1635.52</v>
      </c>
      <c r="E513" s="35">
        <f t="shared" si="18"/>
        <v>359.81</v>
      </c>
      <c r="F513" s="57">
        <f t="shared" si="19"/>
        <v>1995.33</v>
      </c>
      <c r="G513" s="26"/>
      <c r="H513" s="27"/>
    </row>
    <row r="514" spans="1:8" s="9" customFormat="1" ht="16.5" x14ac:dyDescent="0.25">
      <c r="A514" s="52" t="s">
        <v>894</v>
      </c>
      <c r="B514" s="29" t="s">
        <v>895</v>
      </c>
      <c r="C514" s="40" t="s">
        <v>798</v>
      </c>
      <c r="D514" s="41">
        <v>1729.31</v>
      </c>
      <c r="E514" s="35">
        <f t="shared" si="18"/>
        <v>380.45</v>
      </c>
      <c r="F514" s="57">
        <f t="shared" si="19"/>
        <v>2109.7599999999998</v>
      </c>
      <c r="G514" s="26"/>
      <c r="H514" s="27"/>
    </row>
    <row r="515" spans="1:8" s="9" customFormat="1" ht="16.5" x14ac:dyDescent="0.25">
      <c r="A515" s="52" t="s">
        <v>896</v>
      </c>
      <c r="B515" s="29" t="s">
        <v>897</v>
      </c>
      <c r="C515" s="40" t="s">
        <v>798</v>
      </c>
      <c r="D515" s="41">
        <v>1540.07</v>
      </c>
      <c r="E515" s="35">
        <f t="shared" si="18"/>
        <v>338.82</v>
      </c>
      <c r="F515" s="57">
        <f t="shared" si="19"/>
        <v>1878.8899999999999</v>
      </c>
      <c r="G515" s="26"/>
      <c r="H515" s="27"/>
    </row>
    <row r="516" spans="1:8" s="9" customFormat="1" ht="16.5" x14ac:dyDescent="0.25">
      <c r="A516" s="52" t="s">
        <v>898</v>
      </c>
      <c r="B516" s="29" t="s">
        <v>899</v>
      </c>
      <c r="C516" s="40" t="s">
        <v>798</v>
      </c>
      <c r="D516" s="41">
        <v>1861.68</v>
      </c>
      <c r="E516" s="35">
        <f t="shared" si="18"/>
        <v>409.57</v>
      </c>
      <c r="F516" s="57">
        <f t="shared" si="19"/>
        <v>2271.25</v>
      </c>
      <c r="G516" s="26"/>
      <c r="H516" s="27"/>
    </row>
    <row r="517" spans="1:8" s="9" customFormat="1" ht="16.5" x14ac:dyDescent="0.25">
      <c r="A517" s="52" t="s">
        <v>900</v>
      </c>
      <c r="B517" s="29" t="s">
        <v>901</v>
      </c>
      <c r="C517" s="40" t="s">
        <v>798</v>
      </c>
      <c r="D517" s="41">
        <v>1601.31</v>
      </c>
      <c r="E517" s="35">
        <f t="shared" si="18"/>
        <v>352.29</v>
      </c>
      <c r="F517" s="57">
        <f t="shared" si="19"/>
        <v>1953.6</v>
      </c>
      <c r="G517" s="26"/>
      <c r="H517" s="27"/>
    </row>
    <row r="518" spans="1:8" s="9" customFormat="1" ht="16.5" x14ac:dyDescent="0.25">
      <c r="A518" s="52" t="s">
        <v>902</v>
      </c>
      <c r="B518" s="29" t="s">
        <v>903</v>
      </c>
      <c r="C518" s="40" t="s">
        <v>798</v>
      </c>
      <c r="D518" s="41">
        <v>1519.27</v>
      </c>
      <c r="E518" s="35">
        <f t="shared" si="18"/>
        <v>334.24</v>
      </c>
      <c r="F518" s="57">
        <f t="shared" si="19"/>
        <v>1853.51</v>
      </c>
      <c r="G518" s="26"/>
      <c r="H518" s="27"/>
    </row>
    <row r="519" spans="1:8" s="9" customFormat="1" ht="16.5" x14ac:dyDescent="0.25">
      <c r="A519" s="52" t="s">
        <v>904</v>
      </c>
      <c r="B519" s="29" t="s">
        <v>905</v>
      </c>
      <c r="C519" s="40" t="s">
        <v>798</v>
      </c>
      <c r="D519" s="41">
        <v>1433.81</v>
      </c>
      <c r="E519" s="35">
        <f t="shared" si="18"/>
        <v>315.44</v>
      </c>
      <c r="F519" s="57">
        <f t="shared" si="19"/>
        <v>1749.25</v>
      </c>
      <c r="G519" s="26"/>
      <c r="H519" s="27"/>
    </row>
    <row r="520" spans="1:8" s="9" customFormat="1" ht="16.5" x14ac:dyDescent="0.25">
      <c r="A520" s="52" t="s">
        <v>906</v>
      </c>
      <c r="B520" s="29" t="s">
        <v>907</v>
      </c>
      <c r="C520" s="40" t="s">
        <v>798</v>
      </c>
      <c r="D520" s="41">
        <v>1414.38</v>
      </c>
      <c r="E520" s="35">
        <f t="shared" si="18"/>
        <v>311.16000000000003</v>
      </c>
      <c r="F520" s="57">
        <f t="shared" si="19"/>
        <v>1725.5400000000002</v>
      </c>
      <c r="G520" s="26"/>
      <c r="H520" s="27"/>
    </row>
    <row r="521" spans="1:8" s="9" customFormat="1" ht="16.5" x14ac:dyDescent="0.25">
      <c r="A521" s="52" t="s">
        <v>908</v>
      </c>
      <c r="B521" s="29" t="s">
        <v>909</v>
      </c>
      <c r="C521" s="40" t="s">
        <v>798</v>
      </c>
      <c r="D521" s="41">
        <v>1356.62</v>
      </c>
      <c r="E521" s="35">
        <f t="shared" si="18"/>
        <v>298.45999999999998</v>
      </c>
      <c r="F521" s="57">
        <f t="shared" si="19"/>
        <v>1655.08</v>
      </c>
      <c r="G521" s="26"/>
      <c r="H521" s="27"/>
    </row>
    <row r="522" spans="1:8" s="9" customFormat="1" ht="16.5" x14ac:dyDescent="0.25">
      <c r="A522" s="52" t="s">
        <v>910</v>
      </c>
      <c r="B522" s="29" t="s">
        <v>911</v>
      </c>
      <c r="C522" s="40" t="s">
        <v>798</v>
      </c>
      <c r="D522" s="41">
        <v>1500.93</v>
      </c>
      <c r="E522" s="35">
        <f t="shared" si="18"/>
        <v>330.2</v>
      </c>
      <c r="F522" s="57">
        <f t="shared" si="19"/>
        <v>1831.13</v>
      </c>
      <c r="G522" s="26"/>
      <c r="H522" s="27"/>
    </row>
    <row r="523" spans="1:8" s="9" customFormat="1" ht="16.5" x14ac:dyDescent="0.25">
      <c r="A523" s="52" t="s">
        <v>912</v>
      </c>
      <c r="B523" s="29" t="s">
        <v>913</v>
      </c>
      <c r="C523" s="40" t="s">
        <v>798</v>
      </c>
      <c r="D523" s="41">
        <v>2079.79</v>
      </c>
      <c r="E523" s="35">
        <f t="shared" si="18"/>
        <v>457.55</v>
      </c>
      <c r="F523" s="57">
        <f t="shared" si="19"/>
        <v>2537.34</v>
      </c>
      <c r="G523" s="26"/>
      <c r="H523" s="27"/>
    </row>
    <row r="524" spans="1:8" s="9" customFormat="1" ht="16.5" x14ac:dyDescent="0.25">
      <c r="A524" s="52" t="s">
        <v>914</v>
      </c>
      <c r="B524" s="29" t="s">
        <v>915</v>
      </c>
      <c r="C524" s="40" t="s">
        <v>798</v>
      </c>
      <c r="D524" s="41">
        <v>1661.75</v>
      </c>
      <c r="E524" s="35">
        <f t="shared" si="18"/>
        <v>365.59</v>
      </c>
      <c r="F524" s="57">
        <f t="shared" si="19"/>
        <v>2027.34</v>
      </c>
      <c r="G524" s="26"/>
      <c r="H524" s="27"/>
    </row>
    <row r="525" spans="1:8" s="9" customFormat="1" ht="16.5" x14ac:dyDescent="0.25">
      <c r="A525" s="52" t="s">
        <v>916</v>
      </c>
      <c r="B525" s="36" t="s">
        <v>917</v>
      </c>
      <c r="C525" s="24" t="s">
        <v>798</v>
      </c>
      <c r="D525" s="41">
        <v>4359.8500000000004</v>
      </c>
      <c r="E525" s="35">
        <f t="shared" si="18"/>
        <v>959.17</v>
      </c>
      <c r="F525" s="47">
        <f t="shared" si="19"/>
        <v>5319.02</v>
      </c>
      <c r="G525" s="26"/>
      <c r="H525" s="27"/>
    </row>
    <row r="526" spans="1:8" s="9" customFormat="1" ht="15.75" customHeight="1" x14ac:dyDescent="0.25">
      <c r="A526" s="23"/>
      <c r="B526" s="36" t="s">
        <v>918</v>
      </c>
      <c r="C526" s="106"/>
      <c r="D526" s="106"/>
      <c r="E526" s="106"/>
      <c r="F526" s="107"/>
      <c r="G526" s="26"/>
      <c r="H526" s="27"/>
    </row>
    <row r="527" spans="1:8" s="9" customFormat="1" ht="16.5" x14ac:dyDescent="0.25">
      <c r="A527" s="52" t="s">
        <v>919</v>
      </c>
      <c r="B527" s="45" t="s">
        <v>920</v>
      </c>
      <c r="C527" s="24" t="s">
        <v>798</v>
      </c>
      <c r="D527" s="41">
        <v>4581.3</v>
      </c>
      <c r="E527" s="42">
        <f t="shared" si="18"/>
        <v>1007.89</v>
      </c>
      <c r="F527" s="47">
        <f t="shared" si="19"/>
        <v>5589.1900000000005</v>
      </c>
      <c r="G527" s="26"/>
      <c r="H527" s="27"/>
    </row>
    <row r="528" spans="1:8" s="9" customFormat="1" ht="16.5" x14ac:dyDescent="0.25">
      <c r="A528" s="52" t="s">
        <v>921</v>
      </c>
      <c r="B528" s="45" t="s">
        <v>922</v>
      </c>
      <c r="C528" s="24" t="s">
        <v>798</v>
      </c>
      <c r="D528" s="41">
        <v>4172.5</v>
      </c>
      <c r="E528" s="42">
        <f t="shared" si="18"/>
        <v>917.95</v>
      </c>
      <c r="F528" s="47">
        <f t="shared" si="19"/>
        <v>5090.45</v>
      </c>
      <c r="G528" s="26"/>
      <c r="H528" s="27"/>
    </row>
    <row r="529" spans="1:8" s="9" customFormat="1" ht="16.5" x14ac:dyDescent="0.25">
      <c r="A529" s="52" t="s">
        <v>923</v>
      </c>
      <c r="B529" s="45" t="s">
        <v>924</v>
      </c>
      <c r="C529" s="24" t="s">
        <v>798</v>
      </c>
      <c r="D529" s="41">
        <v>2756.09</v>
      </c>
      <c r="E529" s="42">
        <f t="shared" si="18"/>
        <v>606.34</v>
      </c>
      <c r="F529" s="47">
        <f t="shared" si="19"/>
        <v>3362.4300000000003</v>
      </c>
      <c r="G529" s="26"/>
      <c r="H529" s="27"/>
    </row>
    <row r="530" spans="1:8" s="9" customFormat="1" ht="16.5" x14ac:dyDescent="0.25">
      <c r="A530" s="52" t="s">
        <v>925</v>
      </c>
      <c r="B530" s="45" t="s">
        <v>926</v>
      </c>
      <c r="C530" s="24" t="s">
        <v>798</v>
      </c>
      <c r="D530" s="41">
        <v>4231.25</v>
      </c>
      <c r="E530" s="42">
        <f t="shared" si="18"/>
        <v>930.88</v>
      </c>
      <c r="F530" s="47">
        <f t="shared" si="19"/>
        <v>5162.13</v>
      </c>
      <c r="G530" s="26"/>
      <c r="H530" s="27"/>
    </row>
    <row r="531" spans="1:8" s="9" customFormat="1" ht="16.5" x14ac:dyDescent="0.25">
      <c r="A531" s="52" t="s">
        <v>927</v>
      </c>
      <c r="B531" s="45" t="s">
        <v>928</v>
      </c>
      <c r="C531" s="24" t="s">
        <v>798</v>
      </c>
      <c r="D531" s="41">
        <v>2829.79</v>
      </c>
      <c r="E531" s="42">
        <f t="shared" si="18"/>
        <v>622.54999999999995</v>
      </c>
      <c r="F531" s="47">
        <f t="shared" si="19"/>
        <v>3452.34</v>
      </c>
      <c r="G531" s="26"/>
      <c r="H531" s="27"/>
    </row>
    <row r="532" spans="1:8" s="9" customFormat="1" ht="16.5" x14ac:dyDescent="0.25">
      <c r="A532" s="52" t="s">
        <v>929</v>
      </c>
      <c r="B532" s="45" t="s">
        <v>930</v>
      </c>
      <c r="C532" s="24" t="s">
        <v>798</v>
      </c>
      <c r="D532" s="41">
        <v>3713.26</v>
      </c>
      <c r="E532" s="42">
        <f t="shared" si="18"/>
        <v>816.92</v>
      </c>
      <c r="F532" s="47">
        <f t="shared" si="19"/>
        <v>4530.18</v>
      </c>
      <c r="G532" s="26"/>
      <c r="H532" s="27"/>
    </row>
    <row r="533" spans="1:8" s="9" customFormat="1" ht="16.5" x14ac:dyDescent="0.25">
      <c r="A533" s="52" t="s">
        <v>931</v>
      </c>
      <c r="B533" s="45" t="s">
        <v>932</v>
      </c>
      <c r="C533" s="24" t="s">
        <v>798</v>
      </c>
      <c r="D533" s="41">
        <v>2187.6999999999998</v>
      </c>
      <c r="E533" s="42">
        <f t="shared" si="18"/>
        <v>481.29</v>
      </c>
      <c r="F533" s="47">
        <f t="shared" si="19"/>
        <v>2668.99</v>
      </c>
      <c r="G533" s="26"/>
      <c r="H533" s="27"/>
    </row>
    <row r="534" spans="1:8" s="9" customFormat="1" ht="16.5" x14ac:dyDescent="0.25">
      <c r="A534" s="52" t="s">
        <v>933</v>
      </c>
      <c r="B534" s="45" t="s">
        <v>934</v>
      </c>
      <c r="C534" s="24" t="s">
        <v>798</v>
      </c>
      <c r="D534" s="41">
        <v>1890.99</v>
      </c>
      <c r="E534" s="42">
        <f t="shared" si="18"/>
        <v>416.02</v>
      </c>
      <c r="F534" s="47">
        <f t="shared" si="19"/>
        <v>2307.0100000000002</v>
      </c>
      <c r="G534" s="26"/>
      <c r="H534" s="27"/>
    </row>
    <row r="535" spans="1:8" s="9" customFormat="1" ht="16.5" x14ac:dyDescent="0.25">
      <c r="A535" s="52" t="s">
        <v>935</v>
      </c>
      <c r="B535" s="45" t="s">
        <v>936</v>
      </c>
      <c r="C535" s="24" t="s">
        <v>798</v>
      </c>
      <c r="D535" s="41">
        <v>1887.05</v>
      </c>
      <c r="E535" s="42">
        <f t="shared" si="18"/>
        <v>415.15</v>
      </c>
      <c r="F535" s="47">
        <f t="shared" si="19"/>
        <v>2302.1999999999998</v>
      </c>
      <c r="G535" s="26"/>
      <c r="H535" s="27"/>
    </row>
    <row r="536" spans="1:8" s="9" customFormat="1" ht="16.5" x14ac:dyDescent="0.25">
      <c r="A536" s="52" t="s">
        <v>937</v>
      </c>
      <c r="B536" s="45" t="s">
        <v>938</v>
      </c>
      <c r="C536" s="24" t="s">
        <v>798</v>
      </c>
      <c r="D536" s="41">
        <v>1796.93</v>
      </c>
      <c r="E536" s="42">
        <f t="shared" si="18"/>
        <v>395.32</v>
      </c>
      <c r="F536" s="47">
        <f t="shared" si="19"/>
        <v>2192.25</v>
      </c>
      <c r="G536" s="26"/>
      <c r="H536" s="27"/>
    </row>
    <row r="537" spans="1:8" s="9" customFormat="1" ht="16.5" x14ac:dyDescent="0.25">
      <c r="A537" s="52" t="s">
        <v>939</v>
      </c>
      <c r="B537" s="45" t="s">
        <v>940</v>
      </c>
      <c r="C537" s="24" t="s">
        <v>798</v>
      </c>
      <c r="D537" s="41">
        <v>1821.9</v>
      </c>
      <c r="E537" s="42">
        <f t="shared" si="18"/>
        <v>400.82</v>
      </c>
      <c r="F537" s="47">
        <f t="shared" si="19"/>
        <v>2222.7200000000003</v>
      </c>
      <c r="G537" s="26"/>
      <c r="H537" s="27"/>
    </row>
    <row r="538" spans="1:8" s="9" customFormat="1" ht="16.5" x14ac:dyDescent="0.25">
      <c r="A538" s="52" t="s">
        <v>941</v>
      </c>
      <c r="B538" s="45" t="s">
        <v>942</v>
      </c>
      <c r="C538" s="24" t="s">
        <v>798</v>
      </c>
      <c r="D538" s="41">
        <v>3415.96</v>
      </c>
      <c r="E538" s="42">
        <f t="shared" si="18"/>
        <v>751.51</v>
      </c>
      <c r="F538" s="47">
        <f t="shared" si="19"/>
        <v>4167.47</v>
      </c>
      <c r="G538" s="26"/>
      <c r="H538" s="27"/>
    </row>
    <row r="539" spans="1:8" s="9" customFormat="1" ht="16.5" x14ac:dyDescent="0.25">
      <c r="A539" s="52" t="s">
        <v>943</v>
      </c>
      <c r="B539" s="45" t="s">
        <v>944</v>
      </c>
      <c r="C539" s="24" t="s">
        <v>798</v>
      </c>
      <c r="D539" s="41">
        <v>3262.93</v>
      </c>
      <c r="E539" s="42">
        <f t="shared" si="18"/>
        <v>717.84</v>
      </c>
      <c r="F539" s="47">
        <f t="shared" si="19"/>
        <v>3980.77</v>
      </c>
      <c r="G539" s="26"/>
      <c r="H539" s="27"/>
    </row>
    <row r="540" spans="1:8" s="9" customFormat="1" ht="16.5" x14ac:dyDescent="0.25">
      <c r="A540" s="52" t="s">
        <v>945</v>
      </c>
      <c r="B540" s="45" t="s">
        <v>946</v>
      </c>
      <c r="C540" s="24" t="s">
        <v>798</v>
      </c>
      <c r="D540" s="41">
        <v>2124.4</v>
      </c>
      <c r="E540" s="42">
        <f t="shared" si="18"/>
        <v>467.37</v>
      </c>
      <c r="F540" s="47">
        <f t="shared" si="19"/>
        <v>2591.77</v>
      </c>
      <c r="G540" s="26"/>
      <c r="H540" s="27"/>
    </row>
    <row r="541" spans="1:8" s="9" customFormat="1" ht="16.5" x14ac:dyDescent="0.25">
      <c r="A541" s="52" t="s">
        <v>947</v>
      </c>
      <c r="B541" s="45" t="s">
        <v>948</v>
      </c>
      <c r="C541" s="24" t="s">
        <v>798</v>
      </c>
      <c r="D541" s="41">
        <v>2010.93</v>
      </c>
      <c r="E541" s="42">
        <f t="shared" si="18"/>
        <v>442.4</v>
      </c>
      <c r="F541" s="47">
        <f t="shared" si="19"/>
        <v>2453.33</v>
      </c>
      <c r="G541" s="26"/>
      <c r="H541" s="27"/>
    </row>
    <row r="542" spans="1:8" s="9" customFormat="1" ht="16.5" x14ac:dyDescent="0.25">
      <c r="A542" s="52" t="s">
        <v>949</v>
      </c>
      <c r="B542" s="45" t="s">
        <v>950</v>
      </c>
      <c r="C542" s="24" t="s">
        <v>798</v>
      </c>
      <c r="D542" s="41">
        <v>3633.16</v>
      </c>
      <c r="E542" s="42">
        <f t="shared" si="18"/>
        <v>799.3</v>
      </c>
      <c r="F542" s="47">
        <f t="shared" si="19"/>
        <v>4432.46</v>
      </c>
      <c r="G542" s="26"/>
      <c r="H542" s="27"/>
    </row>
    <row r="543" spans="1:8" s="9" customFormat="1" ht="16.5" x14ac:dyDescent="0.25">
      <c r="A543" s="52" t="s">
        <v>951</v>
      </c>
      <c r="B543" s="45" t="s">
        <v>952</v>
      </c>
      <c r="C543" s="24" t="s">
        <v>798</v>
      </c>
      <c r="D543" s="41">
        <v>2425.65</v>
      </c>
      <c r="E543" s="42">
        <f t="shared" si="18"/>
        <v>533.64</v>
      </c>
      <c r="F543" s="47">
        <f t="shared" si="19"/>
        <v>2959.29</v>
      </c>
      <c r="G543" s="26"/>
      <c r="H543" s="27"/>
    </row>
    <row r="544" spans="1:8" s="9" customFormat="1" ht="16.5" x14ac:dyDescent="0.25">
      <c r="A544" s="52" t="s">
        <v>953</v>
      </c>
      <c r="B544" s="45" t="s">
        <v>954</v>
      </c>
      <c r="C544" s="24" t="s">
        <v>798</v>
      </c>
      <c r="D544" s="41">
        <v>3505.84</v>
      </c>
      <c r="E544" s="42">
        <f t="shared" si="18"/>
        <v>771.28</v>
      </c>
      <c r="F544" s="47">
        <f t="shared" si="19"/>
        <v>4277.12</v>
      </c>
      <c r="G544" s="26"/>
      <c r="H544" s="27"/>
    </row>
    <row r="545" spans="1:8" s="9" customFormat="1" ht="16.5" x14ac:dyDescent="0.25">
      <c r="A545" s="52" t="s">
        <v>955</v>
      </c>
      <c r="B545" s="45" t="s">
        <v>956</v>
      </c>
      <c r="C545" s="24" t="s">
        <v>798</v>
      </c>
      <c r="D545" s="41">
        <v>2752.24</v>
      </c>
      <c r="E545" s="42">
        <f t="shared" si="18"/>
        <v>605.49</v>
      </c>
      <c r="F545" s="47">
        <f t="shared" si="19"/>
        <v>3357.7299999999996</v>
      </c>
      <c r="G545" s="26"/>
      <c r="H545" s="27"/>
    </row>
    <row r="546" spans="1:8" s="9" customFormat="1" ht="16.5" x14ac:dyDescent="0.25">
      <c r="A546" s="52" t="s">
        <v>957</v>
      </c>
      <c r="B546" s="45" t="s">
        <v>958</v>
      </c>
      <c r="C546" s="24" t="s">
        <v>798</v>
      </c>
      <c r="D546" s="41">
        <v>2625.16</v>
      </c>
      <c r="E546" s="42">
        <f t="shared" si="18"/>
        <v>577.54</v>
      </c>
      <c r="F546" s="47">
        <f t="shared" si="19"/>
        <v>3202.7</v>
      </c>
      <c r="G546" s="26"/>
      <c r="H546" s="27"/>
    </row>
    <row r="547" spans="1:8" s="9" customFormat="1" ht="16.5" x14ac:dyDescent="0.25">
      <c r="A547" s="52" t="s">
        <v>959</v>
      </c>
      <c r="B547" s="45" t="s">
        <v>960</v>
      </c>
      <c r="C547" s="24" t="s">
        <v>798</v>
      </c>
      <c r="D547" s="41">
        <v>4124.16</v>
      </c>
      <c r="E547" s="42">
        <f t="shared" si="18"/>
        <v>907.32</v>
      </c>
      <c r="F547" s="47">
        <f t="shared" si="19"/>
        <v>5031.4799999999996</v>
      </c>
      <c r="G547" s="26"/>
      <c r="H547" s="27"/>
    </row>
    <row r="548" spans="1:8" s="9" customFormat="1" ht="31.5" x14ac:dyDescent="0.25">
      <c r="A548" s="52" t="s">
        <v>961</v>
      </c>
      <c r="B548" s="45" t="s">
        <v>962</v>
      </c>
      <c r="C548" s="24" t="s">
        <v>798</v>
      </c>
      <c r="D548" s="41">
        <v>4170.63</v>
      </c>
      <c r="E548" s="42">
        <f t="shared" si="18"/>
        <v>917.54</v>
      </c>
      <c r="F548" s="47">
        <f t="shared" si="19"/>
        <v>5088.17</v>
      </c>
      <c r="G548" s="26"/>
      <c r="H548" s="27"/>
    </row>
    <row r="549" spans="1:8" s="9" customFormat="1" ht="16.5" x14ac:dyDescent="0.25">
      <c r="A549" s="52" t="s">
        <v>963</v>
      </c>
      <c r="B549" s="70" t="s">
        <v>964</v>
      </c>
      <c r="C549" s="24" t="s">
        <v>798</v>
      </c>
      <c r="D549" s="41">
        <v>2879.03</v>
      </c>
      <c r="E549" s="42">
        <f t="shared" si="18"/>
        <v>633.39</v>
      </c>
      <c r="F549" s="47">
        <f t="shared" si="19"/>
        <v>3512.42</v>
      </c>
      <c r="G549" s="26"/>
      <c r="H549" s="27"/>
    </row>
    <row r="550" spans="1:8" s="9" customFormat="1" ht="36.75" customHeight="1" x14ac:dyDescent="0.25">
      <c r="A550" s="108" t="s">
        <v>1122</v>
      </c>
      <c r="B550" s="108"/>
      <c r="C550" s="108"/>
      <c r="D550" s="108"/>
      <c r="E550" s="108"/>
      <c r="F550" s="108"/>
      <c r="G550" s="10"/>
      <c r="H550" s="10"/>
    </row>
    <row r="551" spans="1:8" s="9" customFormat="1" ht="36.75" customHeight="1" x14ac:dyDescent="0.25">
      <c r="A551" s="100" t="s">
        <v>965</v>
      </c>
      <c r="B551" s="100"/>
      <c r="C551" s="100"/>
      <c r="D551" s="100"/>
      <c r="E551" s="100"/>
      <c r="F551" s="100"/>
      <c r="G551" s="10"/>
      <c r="H551" s="10"/>
    </row>
    <row r="552" spans="1:8" s="9" customFormat="1" ht="115.5" customHeight="1" x14ac:dyDescent="0.25">
      <c r="A552" s="100" t="s">
        <v>966</v>
      </c>
      <c r="B552" s="100"/>
      <c r="C552" s="100"/>
      <c r="D552" s="100"/>
      <c r="E552" s="100"/>
      <c r="F552" s="100"/>
      <c r="G552" s="10"/>
      <c r="H552" s="10"/>
    </row>
    <row r="553" spans="1:8" s="71" customFormat="1" ht="39.75" customHeight="1" x14ac:dyDescent="0.25">
      <c r="A553" s="100" t="s">
        <v>967</v>
      </c>
      <c r="B553" s="100"/>
      <c r="C553" s="100"/>
      <c r="D553" s="100"/>
      <c r="E553" s="100"/>
      <c r="F553" s="100"/>
      <c r="G553" s="72"/>
      <c r="H553" s="72"/>
    </row>
    <row r="554" spans="1:8" ht="51.75" customHeight="1" x14ac:dyDescent="0.25">
      <c r="A554" s="100" t="s">
        <v>968</v>
      </c>
      <c r="B554" s="100"/>
      <c r="C554" s="100"/>
      <c r="D554" s="100"/>
      <c r="E554" s="100"/>
      <c r="F554" s="100"/>
    </row>
  </sheetData>
  <autoFilter ref="A13:F554"/>
  <mergeCells count="79">
    <mergeCell ref="A9:F9"/>
    <mergeCell ref="A10:F10"/>
    <mergeCell ref="A12:A13"/>
    <mergeCell ref="B12:B13"/>
    <mergeCell ref="C12:C13"/>
    <mergeCell ref="D12:F12"/>
    <mergeCell ref="B14:F14"/>
    <mergeCell ref="B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8:F28"/>
    <mergeCell ref="C31:F31"/>
    <mergeCell ref="C32:F32"/>
    <mergeCell ref="C33:F33"/>
    <mergeCell ref="C40:F40"/>
    <mergeCell ref="C41:F41"/>
    <mergeCell ref="B42:F42"/>
    <mergeCell ref="C43:F43"/>
    <mergeCell ref="C45:F45"/>
    <mergeCell ref="C46:F46"/>
    <mergeCell ref="C47:F47"/>
    <mergeCell ref="C48:F48"/>
    <mergeCell ref="C49:F49"/>
    <mergeCell ref="C227:F227"/>
    <mergeCell ref="B228:F228"/>
    <mergeCell ref="B277:F277"/>
    <mergeCell ref="C278:F278"/>
    <mergeCell ref="C279:F279"/>
    <mergeCell ref="C331:F331"/>
    <mergeCell ref="C332:F332"/>
    <mergeCell ref="C333:F333"/>
    <mergeCell ref="C334:F334"/>
    <mergeCell ref="C335:F335"/>
    <mergeCell ref="C340:F340"/>
    <mergeCell ref="C344:F344"/>
    <mergeCell ref="C348:F348"/>
    <mergeCell ref="C386:F386"/>
    <mergeCell ref="C393:F393"/>
    <mergeCell ref="C394:F394"/>
    <mergeCell ref="C396:F396"/>
    <mergeCell ref="C402:F402"/>
    <mergeCell ref="C411:F411"/>
    <mergeCell ref="C420:F420"/>
    <mergeCell ref="C421:F421"/>
    <mergeCell ref="B422:F422"/>
    <mergeCell ref="C423:F423"/>
    <mergeCell ref="C424:F424"/>
    <mergeCell ref="C425:F425"/>
    <mergeCell ref="B426:F426"/>
    <mergeCell ref="B432:F432"/>
    <mergeCell ref="C451:F451"/>
    <mergeCell ref="C452:F452"/>
    <mergeCell ref="C439:F439"/>
    <mergeCell ref="C440:F440"/>
    <mergeCell ref="B441:F441"/>
    <mergeCell ref="C445:F445"/>
    <mergeCell ref="C446:F446"/>
    <mergeCell ref="A553:F553"/>
    <mergeCell ref="A554:F554"/>
    <mergeCell ref="C37:F37"/>
    <mergeCell ref="C464:F464"/>
    <mergeCell ref="C526:F526"/>
    <mergeCell ref="A550:F550"/>
    <mergeCell ref="A551:F551"/>
    <mergeCell ref="A552:F552"/>
    <mergeCell ref="C453:F453"/>
    <mergeCell ref="C454:F454"/>
    <mergeCell ref="C455:F455"/>
    <mergeCell ref="C460:F460"/>
    <mergeCell ref="C461:F461"/>
    <mergeCell ref="C448:F448"/>
    <mergeCell ref="C449:F449"/>
    <mergeCell ref="C450:F450"/>
  </mergeCells>
  <pageMargins left="0.70866141732283472" right="0.70866141732283472" top="0.74803149606299213" bottom="0.74803149606299213" header="0.31496062992125984" footer="0.31496062992125984"/>
  <pageSetup paperSize="8" scale="79" fitToHeight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7"/>
  <sheetViews>
    <sheetView view="pageBreakPreview" topLeftCell="A102" workbookViewId="0">
      <selection activeCell="D67" sqref="D67"/>
    </sheetView>
  </sheetViews>
  <sheetFormatPr defaultColWidth="6" defaultRowHeight="15.75" x14ac:dyDescent="0.25"/>
  <cols>
    <col min="1" max="1" width="10.28515625" style="2" customWidth="1"/>
    <col min="2" max="2" width="30.28515625" style="2" customWidth="1"/>
    <col min="3" max="3" width="11" style="2" customWidth="1"/>
    <col min="4" max="5" width="16.28515625" style="2" customWidth="1"/>
    <col min="6" max="6" width="11.85546875" style="2" customWidth="1"/>
    <col min="7" max="7" width="15" style="2" customWidth="1"/>
    <col min="8" max="8" width="14.28515625" style="2" customWidth="1"/>
    <col min="9" max="9" width="11.5703125" style="73" customWidth="1"/>
    <col min="10" max="10" width="10.42578125" style="5" customWidth="1"/>
    <col min="11" max="226" width="6" style="5"/>
    <col min="227" max="227" width="5.7109375" style="5" customWidth="1"/>
    <col min="228" max="228" width="30.28515625" style="5" customWidth="1"/>
    <col min="229" max="229" width="11" style="5" customWidth="1"/>
    <col min="230" max="230" width="19.85546875" style="5" customWidth="1"/>
    <col min="231" max="231" width="18.85546875" style="5" customWidth="1"/>
    <col min="232" max="234" width="15.42578125" style="5" customWidth="1"/>
    <col min="235" max="482" width="6" style="5"/>
    <col min="483" max="483" width="5.7109375" style="5" customWidth="1"/>
    <col min="484" max="484" width="30.28515625" style="5" customWidth="1"/>
    <col min="485" max="485" width="11" style="5" customWidth="1"/>
    <col min="486" max="486" width="19.85546875" style="5" customWidth="1"/>
    <col min="487" max="487" width="18.85546875" style="5" customWidth="1"/>
    <col min="488" max="490" width="15.42578125" style="5" customWidth="1"/>
    <col min="491" max="738" width="6" style="5"/>
    <col min="739" max="739" width="5.7109375" style="5" customWidth="1"/>
    <col min="740" max="740" width="30.28515625" style="5" customWidth="1"/>
    <col min="741" max="741" width="11" style="5" customWidth="1"/>
    <col min="742" max="742" width="19.85546875" style="5" customWidth="1"/>
    <col min="743" max="743" width="18.85546875" style="5" customWidth="1"/>
    <col min="744" max="746" width="15.42578125" style="5" customWidth="1"/>
    <col min="747" max="994" width="6" style="5"/>
    <col min="995" max="995" width="5.7109375" style="5" customWidth="1"/>
    <col min="996" max="996" width="30.28515625" style="5" customWidth="1"/>
    <col min="997" max="997" width="11" style="5" customWidth="1"/>
    <col min="998" max="998" width="19.85546875" style="5" customWidth="1"/>
    <col min="999" max="999" width="18.85546875" style="5" customWidth="1"/>
    <col min="1000" max="1002" width="15.42578125" style="5" customWidth="1"/>
    <col min="1003" max="1250" width="6" style="5"/>
    <col min="1251" max="1251" width="5.7109375" style="5" customWidth="1"/>
    <col min="1252" max="1252" width="30.28515625" style="5" customWidth="1"/>
    <col min="1253" max="1253" width="11" style="5" customWidth="1"/>
    <col min="1254" max="1254" width="19.85546875" style="5" customWidth="1"/>
    <col min="1255" max="1255" width="18.85546875" style="5" customWidth="1"/>
    <col min="1256" max="1258" width="15.42578125" style="5" customWidth="1"/>
    <col min="1259" max="1506" width="6" style="5"/>
    <col min="1507" max="1507" width="5.7109375" style="5" customWidth="1"/>
    <col min="1508" max="1508" width="30.28515625" style="5" customWidth="1"/>
    <col min="1509" max="1509" width="11" style="5" customWidth="1"/>
    <col min="1510" max="1510" width="19.85546875" style="5" customWidth="1"/>
    <col min="1511" max="1511" width="18.85546875" style="5" customWidth="1"/>
    <col min="1512" max="1514" width="15.42578125" style="5" customWidth="1"/>
    <col min="1515" max="1762" width="6" style="5"/>
    <col min="1763" max="1763" width="5.7109375" style="5" customWidth="1"/>
    <col min="1764" max="1764" width="30.28515625" style="5" customWidth="1"/>
    <col min="1765" max="1765" width="11" style="5" customWidth="1"/>
    <col min="1766" max="1766" width="19.85546875" style="5" customWidth="1"/>
    <col min="1767" max="1767" width="18.85546875" style="5" customWidth="1"/>
    <col min="1768" max="1770" width="15.42578125" style="5" customWidth="1"/>
    <col min="1771" max="2018" width="6" style="5"/>
    <col min="2019" max="2019" width="5.7109375" style="5" customWidth="1"/>
    <col min="2020" max="2020" width="30.28515625" style="5" customWidth="1"/>
    <col min="2021" max="2021" width="11" style="5" customWidth="1"/>
    <col min="2022" max="2022" width="19.85546875" style="5" customWidth="1"/>
    <col min="2023" max="2023" width="18.85546875" style="5" customWidth="1"/>
    <col min="2024" max="2026" width="15.42578125" style="5" customWidth="1"/>
    <col min="2027" max="2274" width="6" style="5"/>
    <col min="2275" max="2275" width="5.7109375" style="5" customWidth="1"/>
    <col min="2276" max="2276" width="30.28515625" style="5" customWidth="1"/>
    <col min="2277" max="2277" width="11" style="5" customWidth="1"/>
    <col min="2278" max="2278" width="19.85546875" style="5" customWidth="1"/>
    <col min="2279" max="2279" width="18.85546875" style="5" customWidth="1"/>
    <col min="2280" max="2282" width="15.42578125" style="5" customWidth="1"/>
    <col min="2283" max="2530" width="6" style="5"/>
    <col min="2531" max="2531" width="5.7109375" style="5" customWidth="1"/>
    <col min="2532" max="2532" width="30.28515625" style="5" customWidth="1"/>
    <col min="2533" max="2533" width="11" style="5" customWidth="1"/>
    <col min="2534" max="2534" width="19.85546875" style="5" customWidth="1"/>
    <col min="2535" max="2535" width="18.85546875" style="5" customWidth="1"/>
    <col min="2536" max="2538" width="15.42578125" style="5" customWidth="1"/>
    <col min="2539" max="2786" width="6" style="5"/>
    <col min="2787" max="2787" width="5.7109375" style="5" customWidth="1"/>
    <col min="2788" max="2788" width="30.28515625" style="5" customWidth="1"/>
    <col min="2789" max="2789" width="11" style="5" customWidth="1"/>
    <col min="2790" max="2790" width="19.85546875" style="5" customWidth="1"/>
    <col min="2791" max="2791" width="18.85546875" style="5" customWidth="1"/>
    <col min="2792" max="2794" width="15.42578125" style="5" customWidth="1"/>
    <col min="2795" max="3042" width="6" style="5"/>
    <col min="3043" max="3043" width="5.7109375" style="5" customWidth="1"/>
    <col min="3044" max="3044" width="30.28515625" style="5" customWidth="1"/>
    <col min="3045" max="3045" width="11" style="5" customWidth="1"/>
    <col min="3046" max="3046" width="19.85546875" style="5" customWidth="1"/>
    <col min="3047" max="3047" width="18.85546875" style="5" customWidth="1"/>
    <col min="3048" max="3050" width="15.42578125" style="5" customWidth="1"/>
    <col min="3051" max="3298" width="6" style="5"/>
    <col min="3299" max="3299" width="5.7109375" style="5" customWidth="1"/>
    <col min="3300" max="3300" width="30.28515625" style="5" customWidth="1"/>
    <col min="3301" max="3301" width="11" style="5" customWidth="1"/>
    <col min="3302" max="3302" width="19.85546875" style="5" customWidth="1"/>
    <col min="3303" max="3303" width="18.85546875" style="5" customWidth="1"/>
    <col min="3304" max="3306" width="15.42578125" style="5" customWidth="1"/>
    <col min="3307" max="3554" width="6" style="5"/>
    <col min="3555" max="3555" width="5.7109375" style="5" customWidth="1"/>
    <col min="3556" max="3556" width="30.28515625" style="5" customWidth="1"/>
    <col min="3557" max="3557" width="11" style="5" customWidth="1"/>
    <col min="3558" max="3558" width="19.85546875" style="5" customWidth="1"/>
    <col min="3559" max="3559" width="18.85546875" style="5" customWidth="1"/>
    <col min="3560" max="3562" width="15.42578125" style="5" customWidth="1"/>
    <col min="3563" max="3810" width="6" style="5"/>
    <col min="3811" max="3811" width="5.7109375" style="5" customWidth="1"/>
    <col min="3812" max="3812" width="30.28515625" style="5" customWidth="1"/>
    <col min="3813" max="3813" width="11" style="5" customWidth="1"/>
    <col min="3814" max="3814" width="19.85546875" style="5" customWidth="1"/>
    <col min="3815" max="3815" width="18.85546875" style="5" customWidth="1"/>
    <col min="3816" max="3818" width="15.42578125" style="5" customWidth="1"/>
    <col min="3819" max="4066" width="6" style="5"/>
    <col min="4067" max="4067" width="5.7109375" style="5" customWidth="1"/>
    <col min="4068" max="4068" width="30.28515625" style="5" customWidth="1"/>
    <col min="4069" max="4069" width="11" style="5" customWidth="1"/>
    <col min="4070" max="4070" width="19.85546875" style="5" customWidth="1"/>
    <col min="4071" max="4071" width="18.85546875" style="5" customWidth="1"/>
    <col min="4072" max="4074" width="15.42578125" style="5" customWidth="1"/>
    <col min="4075" max="4322" width="6" style="5"/>
    <col min="4323" max="4323" width="5.7109375" style="5" customWidth="1"/>
    <col min="4324" max="4324" width="30.28515625" style="5" customWidth="1"/>
    <col min="4325" max="4325" width="11" style="5" customWidth="1"/>
    <col min="4326" max="4326" width="19.85546875" style="5" customWidth="1"/>
    <col min="4327" max="4327" width="18.85546875" style="5" customWidth="1"/>
    <col min="4328" max="4330" width="15.42578125" style="5" customWidth="1"/>
    <col min="4331" max="4578" width="6" style="5"/>
    <col min="4579" max="4579" width="5.7109375" style="5" customWidth="1"/>
    <col min="4580" max="4580" width="30.28515625" style="5" customWidth="1"/>
    <col min="4581" max="4581" width="11" style="5" customWidth="1"/>
    <col min="4582" max="4582" width="19.85546875" style="5" customWidth="1"/>
    <col min="4583" max="4583" width="18.85546875" style="5" customWidth="1"/>
    <col min="4584" max="4586" width="15.42578125" style="5" customWidth="1"/>
    <col min="4587" max="4834" width="6" style="5"/>
    <col min="4835" max="4835" width="5.7109375" style="5" customWidth="1"/>
    <col min="4836" max="4836" width="30.28515625" style="5" customWidth="1"/>
    <col min="4837" max="4837" width="11" style="5" customWidth="1"/>
    <col min="4838" max="4838" width="19.85546875" style="5" customWidth="1"/>
    <col min="4839" max="4839" width="18.85546875" style="5" customWidth="1"/>
    <col min="4840" max="4842" width="15.42578125" style="5" customWidth="1"/>
    <col min="4843" max="5090" width="6" style="5"/>
    <col min="5091" max="5091" width="5.7109375" style="5" customWidth="1"/>
    <col min="5092" max="5092" width="30.28515625" style="5" customWidth="1"/>
    <col min="5093" max="5093" width="11" style="5" customWidth="1"/>
    <col min="5094" max="5094" width="19.85546875" style="5" customWidth="1"/>
    <col min="5095" max="5095" width="18.85546875" style="5" customWidth="1"/>
    <col min="5096" max="5098" width="15.42578125" style="5" customWidth="1"/>
    <col min="5099" max="5346" width="6" style="5"/>
    <col min="5347" max="5347" width="5.7109375" style="5" customWidth="1"/>
    <col min="5348" max="5348" width="30.28515625" style="5" customWidth="1"/>
    <col min="5349" max="5349" width="11" style="5" customWidth="1"/>
    <col min="5350" max="5350" width="19.85546875" style="5" customWidth="1"/>
    <col min="5351" max="5351" width="18.85546875" style="5" customWidth="1"/>
    <col min="5352" max="5354" width="15.42578125" style="5" customWidth="1"/>
    <col min="5355" max="5602" width="6" style="5"/>
    <col min="5603" max="5603" width="5.7109375" style="5" customWidth="1"/>
    <col min="5604" max="5604" width="30.28515625" style="5" customWidth="1"/>
    <col min="5605" max="5605" width="11" style="5" customWidth="1"/>
    <col min="5606" max="5606" width="19.85546875" style="5" customWidth="1"/>
    <col min="5607" max="5607" width="18.85546875" style="5" customWidth="1"/>
    <col min="5608" max="5610" width="15.42578125" style="5" customWidth="1"/>
    <col min="5611" max="5858" width="6" style="5"/>
    <col min="5859" max="5859" width="5.7109375" style="5" customWidth="1"/>
    <col min="5860" max="5860" width="30.28515625" style="5" customWidth="1"/>
    <col min="5861" max="5861" width="11" style="5" customWidth="1"/>
    <col min="5862" max="5862" width="19.85546875" style="5" customWidth="1"/>
    <col min="5863" max="5863" width="18.85546875" style="5" customWidth="1"/>
    <col min="5864" max="5866" width="15.42578125" style="5" customWidth="1"/>
    <col min="5867" max="6114" width="6" style="5"/>
    <col min="6115" max="6115" width="5.7109375" style="5" customWidth="1"/>
    <col min="6116" max="6116" width="30.28515625" style="5" customWidth="1"/>
    <col min="6117" max="6117" width="11" style="5" customWidth="1"/>
    <col min="6118" max="6118" width="19.85546875" style="5" customWidth="1"/>
    <col min="6119" max="6119" width="18.85546875" style="5" customWidth="1"/>
    <col min="6120" max="6122" width="15.42578125" style="5" customWidth="1"/>
    <col min="6123" max="6370" width="6" style="5"/>
    <col min="6371" max="6371" width="5.7109375" style="5" customWidth="1"/>
    <col min="6372" max="6372" width="30.28515625" style="5" customWidth="1"/>
    <col min="6373" max="6373" width="11" style="5" customWidth="1"/>
    <col min="6374" max="6374" width="19.85546875" style="5" customWidth="1"/>
    <col min="6375" max="6375" width="18.85546875" style="5" customWidth="1"/>
    <col min="6376" max="6378" width="15.42578125" style="5" customWidth="1"/>
    <col min="6379" max="6626" width="6" style="5"/>
    <col min="6627" max="6627" width="5.7109375" style="5" customWidth="1"/>
    <col min="6628" max="6628" width="30.28515625" style="5" customWidth="1"/>
    <col min="6629" max="6629" width="11" style="5" customWidth="1"/>
    <col min="6630" max="6630" width="19.85546875" style="5" customWidth="1"/>
    <col min="6631" max="6631" width="18.85546875" style="5" customWidth="1"/>
    <col min="6632" max="6634" width="15.42578125" style="5" customWidth="1"/>
    <col min="6635" max="6882" width="6" style="5"/>
    <col min="6883" max="6883" width="5.7109375" style="5" customWidth="1"/>
    <col min="6884" max="6884" width="30.28515625" style="5" customWidth="1"/>
    <col min="6885" max="6885" width="11" style="5" customWidth="1"/>
    <col min="6886" max="6886" width="19.85546875" style="5" customWidth="1"/>
    <col min="6887" max="6887" width="18.85546875" style="5" customWidth="1"/>
    <col min="6888" max="6890" width="15.42578125" style="5" customWidth="1"/>
    <col min="6891" max="7138" width="6" style="5"/>
    <col min="7139" max="7139" width="5.7109375" style="5" customWidth="1"/>
    <col min="7140" max="7140" width="30.28515625" style="5" customWidth="1"/>
    <col min="7141" max="7141" width="11" style="5" customWidth="1"/>
    <col min="7142" max="7142" width="19.85546875" style="5" customWidth="1"/>
    <col min="7143" max="7143" width="18.85546875" style="5" customWidth="1"/>
    <col min="7144" max="7146" width="15.42578125" style="5" customWidth="1"/>
    <col min="7147" max="7394" width="6" style="5"/>
    <col min="7395" max="7395" width="5.7109375" style="5" customWidth="1"/>
    <col min="7396" max="7396" width="30.28515625" style="5" customWidth="1"/>
    <col min="7397" max="7397" width="11" style="5" customWidth="1"/>
    <col min="7398" max="7398" width="19.85546875" style="5" customWidth="1"/>
    <col min="7399" max="7399" width="18.85546875" style="5" customWidth="1"/>
    <col min="7400" max="7402" width="15.42578125" style="5" customWidth="1"/>
    <col min="7403" max="7650" width="6" style="5"/>
    <col min="7651" max="7651" width="5.7109375" style="5" customWidth="1"/>
    <col min="7652" max="7652" width="30.28515625" style="5" customWidth="1"/>
    <col min="7653" max="7653" width="11" style="5" customWidth="1"/>
    <col min="7654" max="7654" width="19.85546875" style="5" customWidth="1"/>
    <col min="7655" max="7655" width="18.85546875" style="5" customWidth="1"/>
    <col min="7656" max="7658" width="15.42578125" style="5" customWidth="1"/>
    <col min="7659" max="7906" width="6" style="5"/>
    <col min="7907" max="7907" width="5.7109375" style="5" customWidth="1"/>
    <col min="7908" max="7908" width="30.28515625" style="5" customWidth="1"/>
    <col min="7909" max="7909" width="11" style="5" customWidth="1"/>
    <col min="7910" max="7910" width="19.85546875" style="5" customWidth="1"/>
    <col min="7911" max="7911" width="18.85546875" style="5" customWidth="1"/>
    <col min="7912" max="7914" width="15.42578125" style="5" customWidth="1"/>
    <col min="7915" max="8162" width="6" style="5"/>
    <col min="8163" max="8163" width="5.7109375" style="5" customWidth="1"/>
    <col min="8164" max="8164" width="30.28515625" style="5" customWidth="1"/>
    <col min="8165" max="8165" width="11" style="5" customWidth="1"/>
    <col min="8166" max="8166" width="19.85546875" style="5" customWidth="1"/>
    <col min="8167" max="8167" width="18.85546875" style="5" customWidth="1"/>
    <col min="8168" max="8170" width="15.42578125" style="5" customWidth="1"/>
    <col min="8171" max="8418" width="6" style="5"/>
    <col min="8419" max="8419" width="5.7109375" style="5" customWidth="1"/>
    <col min="8420" max="8420" width="30.28515625" style="5" customWidth="1"/>
    <col min="8421" max="8421" width="11" style="5" customWidth="1"/>
    <col min="8422" max="8422" width="19.85546875" style="5" customWidth="1"/>
    <col min="8423" max="8423" width="18.85546875" style="5" customWidth="1"/>
    <col min="8424" max="8426" width="15.42578125" style="5" customWidth="1"/>
    <col min="8427" max="8674" width="6" style="5"/>
    <col min="8675" max="8675" width="5.7109375" style="5" customWidth="1"/>
    <col min="8676" max="8676" width="30.28515625" style="5" customWidth="1"/>
    <col min="8677" max="8677" width="11" style="5" customWidth="1"/>
    <col min="8678" max="8678" width="19.85546875" style="5" customWidth="1"/>
    <col min="8679" max="8679" width="18.85546875" style="5" customWidth="1"/>
    <col min="8680" max="8682" width="15.42578125" style="5" customWidth="1"/>
    <col min="8683" max="8930" width="6" style="5"/>
    <col min="8931" max="8931" width="5.7109375" style="5" customWidth="1"/>
    <col min="8932" max="8932" width="30.28515625" style="5" customWidth="1"/>
    <col min="8933" max="8933" width="11" style="5" customWidth="1"/>
    <col min="8934" max="8934" width="19.85546875" style="5" customWidth="1"/>
    <col min="8935" max="8935" width="18.85546875" style="5" customWidth="1"/>
    <col min="8936" max="8938" width="15.42578125" style="5" customWidth="1"/>
    <col min="8939" max="9186" width="6" style="5"/>
    <col min="9187" max="9187" width="5.7109375" style="5" customWidth="1"/>
    <col min="9188" max="9188" width="30.28515625" style="5" customWidth="1"/>
    <col min="9189" max="9189" width="11" style="5" customWidth="1"/>
    <col min="9190" max="9190" width="19.85546875" style="5" customWidth="1"/>
    <col min="9191" max="9191" width="18.85546875" style="5" customWidth="1"/>
    <col min="9192" max="9194" width="15.42578125" style="5" customWidth="1"/>
    <col min="9195" max="9442" width="6" style="5"/>
    <col min="9443" max="9443" width="5.7109375" style="5" customWidth="1"/>
    <col min="9444" max="9444" width="30.28515625" style="5" customWidth="1"/>
    <col min="9445" max="9445" width="11" style="5" customWidth="1"/>
    <col min="9446" max="9446" width="19.85546875" style="5" customWidth="1"/>
    <col min="9447" max="9447" width="18.85546875" style="5" customWidth="1"/>
    <col min="9448" max="9450" width="15.42578125" style="5" customWidth="1"/>
    <col min="9451" max="9698" width="6" style="5"/>
    <col min="9699" max="9699" width="5.7109375" style="5" customWidth="1"/>
    <col min="9700" max="9700" width="30.28515625" style="5" customWidth="1"/>
    <col min="9701" max="9701" width="11" style="5" customWidth="1"/>
    <col min="9702" max="9702" width="19.85546875" style="5" customWidth="1"/>
    <col min="9703" max="9703" width="18.85546875" style="5" customWidth="1"/>
    <col min="9704" max="9706" width="15.42578125" style="5" customWidth="1"/>
    <col min="9707" max="9954" width="6" style="5"/>
    <col min="9955" max="9955" width="5.7109375" style="5" customWidth="1"/>
    <col min="9956" max="9956" width="30.28515625" style="5" customWidth="1"/>
    <col min="9957" max="9957" width="11" style="5" customWidth="1"/>
    <col min="9958" max="9958" width="19.85546875" style="5" customWidth="1"/>
    <col min="9959" max="9959" width="18.85546875" style="5" customWidth="1"/>
    <col min="9960" max="9962" width="15.42578125" style="5" customWidth="1"/>
    <col min="9963" max="10210" width="6" style="5"/>
    <col min="10211" max="10211" width="5.7109375" style="5" customWidth="1"/>
    <col min="10212" max="10212" width="30.28515625" style="5" customWidth="1"/>
    <col min="10213" max="10213" width="11" style="5" customWidth="1"/>
    <col min="10214" max="10214" width="19.85546875" style="5" customWidth="1"/>
    <col min="10215" max="10215" width="18.85546875" style="5" customWidth="1"/>
    <col min="10216" max="10218" width="15.42578125" style="5" customWidth="1"/>
    <col min="10219" max="10466" width="6" style="5"/>
    <col min="10467" max="10467" width="5.7109375" style="5" customWidth="1"/>
    <col min="10468" max="10468" width="30.28515625" style="5" customWidth="1"/>
    <col min="10469" max="10469" width="11" style="5" customWidth="1"/>
    <col min="10470" max="10470" width="19.85546875" style="5" customWidth="1"/>
    <col min="10471" max="10471" width="18.85546875" style="5" customWidth="1"/>
    <col min="10472" max="10474" width="15.42578125" style="5" customWidth="1"/>
    <col min="10475" max="10722" width="6" style="5"/>
    <col min="10723" max="10723" width="5.7109375" style="5" customWidth="1"/>
    <col min="10724" max="10724" width="30.28515625" style="5" customWidth="1"/>
    <col min="10725" max="10725" width="11" style="5" customWidth="1"/>
    <col min="10726" max="10726" width="19.85546875" style="5" customWidth="1"/>
    <col min="10727" max="10727" width="18.85546875" style="5" customWidth="1"/>
    <col min="10728" max="10730" width="15.42578125" style="5" customWidth="1"/>
    <col min="10731" max="10978" width="6" style="5"/>
    <col min="10979" max="10979" width="5.7109375" style="5" customWidth="1"/>
    <col min="10980" max="10980" width="30.28515625" style="5" customWidth="1"/>
    <col min="10981" max="10981" width="11" style="5" customWidth="1"/>
    <col min="10982" max="10982" width="19.85546875" style="5" customWidth="1"/>
    <col min="10983" max="10983" width="18.85546875" style="5" customWidth="1"/>
    <col min="10984" max="10986" width="15.42578125" style="5" customWidth="1"/>
    <col min="10987" max="11234" width="6" style="5"/>
    <col min="11235" max="11235" width="5.7109375" style="5" customWidth="1"/>
    <col min="11236" max="11236" width="30.28515625" style="5" customWidth="1"/>
    <col min="11237" max="11237" width="11" style="5" customWidth="1"/>
    <col min="11238" max="11238" width="19.85546875" style="5" customWidth="1"/>
    <col min="11239" max="11239" width="18.85546875" style="5" customWidth="1"/>
    <col min="11240" max="11242" width="15.42578125" style="5" customWidth="1"/>
    <col min="11243" max="11490" width="6" style="5"/>
    <col min="11491" max="11491" width="5.7109375" style="5" customWidth="1"/>
    <col min="11492" max="11492" width="30.28515625" style="5" customWidth="1"/>
    <col min="11493" max="11493" width="11" style="5" customWidth="1"/>
    <col min="11494" max="11494" width="19.85546875" style="5" customWidth="1"/>
    <col min="11495" max="11495" width="18.85546875" style="5" customWidth="1"/>
    <col min="11496" max="11498" width="15.42578125" style="5" customWidth="1"/>
    <col min="11499" max="11746" width="6" style="5"/>
    <col min="11747" max="11747" width="5.7109375" style="5" customWidth="1"/>
    <col min="11748" max="11748" width="30.28515625" style="5" customWidth="1"/>
    <col min="11749" max="11749" width="11" style="5" customWidth="1"/>
    <col min="11750" max="11750" width="19.85546875" style="5" customWidth="1"/>
    <col min="11751" max="11751" width="18.85546875" style="5" customWidth="1"/>
    <col min="11752" max="11754" width="15.42578125" style="5" customWidth="1"/>
    <col min="11755" max="12002" width="6" style="5"/>
    <col min="12003" max="12003" width="5.7109375" style="5" customWidth="1"/>
    <col min="12004" max="12004" width="30.28515625" style="5" customWidth="1"/>
    <col min="12005" max="12005" width="11" style="5" customWidth="1"/>
    <col min="12006" max="12006" width="19.85546875" style="5" customWidth="1"/>
    <col min="12007" max="12007" width="18.85546875" style="5" customWidth="1"/>
    <col min="12008" max="12010" width="15.42578125" style="5" customWidth="1"/>
    <col min="12011" max="12258" width="6" style="5"/>
    <col min="12259" max="12259" width="5.7109375" style="5" customWidth="1"/>
    <col min="12260" max="12260" width="30.28515625" style="5" customWidth="1"/>
    <col min="12261" max="12261" width="11" style="5" customWidth="1"/>
    <col min="12262" max="12262" width="19.85546875" style="5" customWidth="1"/>
    <col min="12263" max="12263" width="18.85546875" style="5" customWidth="1"/>
    <col min="12264" max="12266" width="15.42578125" style="5" customWidth="1"/>
    <col min="12267" max="12514" width="6" style="5"/>
    <col min="12515" max="12515" width="5.7109375" style="5" customWidth="1"/>
    <col min="12516" max="12516" width="30.28515625" style="5" customWidth="1"/>
    <col min="12517" max="12517" width="11" style="5" customWidth="1"/>
    <col min="12518" max="12518" width="19.85546875" style="5" customWidth="1"/>
    <col min="12519" max="12519" width="18.85546875" style="5" customWidth="1"/>
    <col min="12520" max="12522" width="15.42578125" style="5" customWidth="1"/>
    <col min="12523" max="12770" width="6" style="5"/>
    <col min="12771" max="12771" width="5.7109375" style="5" customWidth="1"/>
    <col min="12772" max="12772" width="30.28515625" style="5" customWidth="1"/>
    <col min="12773" max="12773" width="11" style="5" customWidth="1"/>
    <col min="12774" max="12774" width="19.85546875" style="5" customWidth="1"/>
    <col min="12775" max="12775" width="18.85546875" style="5" customWidth="1"/>
    <col min="12776" max="12778" width="15.42578125" style="5" customWidth="1"/>
    <col min="12779" max="13026" width="6" style="5"/>
    <col min="13027" max="13027" width="5.7109375" style="5" customWidth="1"/>
    <col min="13028" max="13028" width="30.28515625" style="5" customWidth="1"/>
    <col min="13029" max="13029" width="11" style="5" customWidth="1"/>
    <col min="13030" max="13030" width="19.85546875" style="5" customWidth="1"/>
    <col min="13031" max="13031" width="18.85546875" style="5" customWidth="1"/>
    <col min="13032" max="13034" width="15.42578125" style="5" customWidth="1"/>
    <col min="13035" max="13282" width="6" style="5"/>
    <col min="13283" max="13283" width="5.7109375" style="5" customWidth="1"/>
    <col min="13284" max="13284" width="30.28515625" style="5" customWidth="1"/>
    <col min="13285" max="13285" width="11" style="5" customWidth="1"/>
    <col min="13286" max="13286" width="19.85546875" style="5" customWidth="1"/>
    <col min="13287" max="13287" width="18.85546875" style="5" customWidth="1"/>
    <col min="13288" max="13290" width="15.42578125" style="5" customWidth="1"/>
    <col min="13291" max="13538" width="6" style="5"/>
    <col min="13539" max="13539" width="5.7109375" style="5" customWidth="1"/>
    <col min="13540" max="13540" width="30.28515625" style="5" customWidth="1"/>
    <col min="13541" max="13541" width="11" style="5" customWidth="1"/>
    <col min="13542" max="13542" width="19.85546875" style="5" customWidth="1"/>
    <col min="13543" max="13543" width="18.85546875" style="5" customWidth="1"/>
    <col min="13544" max="13546" width="15.42578125" style="5" customWidth="1"/>
    <col min="13547" max="13794" width="6" style="5"/>
    <col min="13795" max="13795" width="5.7109375" style="5" customWidth="1"/>
    <col min="13796" max="13796" width="30.28515625" style="5" customWidth="1"/>
    <col min="13797" max="13797" width="11" style="5" customWidth="1"/>
    <col min="13798" max="13798" width="19.85546875" style="5" customWidth="1"/>
    <col min="13799" max="13799" width="18.85546875" style="5" customWidth="1"/>
    <col min="13800" max="13802" width="15.42578125" style="5" customWidth="1"/>
    <col min="13803" max="14050" width="6" style="5"/>
    <col min="14051" max="14051" width="5.7109375" style="5" customWidth="1"/>
    <col min="14052" max="14052" width="30.28515625" style="5" customWidth="1"/>
    <col min="14053" max="14053" width="11" style="5" customWidth="1"/>
    <col min="14054" max="14054" width="19.85546875" style="5" customWidth="1"/>
    <col min="14055" max="14055" width="18.85546875" style="5" customWidth="1"/>
    <col min="14056" max="14058" width="15.42578125" style="5" customWidth="1"/>
    <col min="14059" max="14306" width="6" style="5"/>
    <col min="14307" max="14307" width="5.7109375" style="5" customWidth="1"/>
    <col min="14308" max="14308" width="30.28515625" style="5" customWidth="1"/>
    <col min="14309" max="14309" width="11" style="5" customWidth="1"/>
    <col min="14310" max="14310" width="19.85546875" style="5" customWidth="1"/>
    <col min="14311" max="14311" width="18.85546875" style="5" customWidth="1"/>
    <col min="14312" max="14314" width="15.42578125" style="5" customWidth="1"/>
    <col min="14315" max="14562" width="6" style="5"/>
    <col min="14563" max="14563" width="5.7109375" style="5" customWidth="1"/>
    <col min="14564" max="14564" width="30.28515625" style="5" customWidth="1"/>
    <col min="14565" max="14565" width="11" style="5" customWidth="1"/>
    <col min="14566" max="14566" width="19.85546875" style="5" customWidth="1"/>
    <col min="14567" max="14567" width="18.85546875" style="5" customWidth="1"/>
    <col min="14568" max="14570" width="15.42578125" style="5" customWidth="1"/>
    <col min="14571" max="14818" width="6" style="5"/>
    <col min="14819" max="14819" width="5.7109375" style="5" customWidth="1"/>
    <col min="14820" max="14820" width="30.28515625" style="5" customWidth="1"/>
    <col min="14821" max="14821" width="11" style="5" customWidth="1"/>
    <col min="14822" max="14822" width="19.85546875" style="5" customWidth="1"/>
    <col min="14823" max="14823" width="18.85546875" style="5" customWidth="1"/>
    <col min="14824" max="14826" width="15.42578125" style="5" customWidth="1"/>
    <col min="14827" max="15074" width="6" style="5"/>
    <col min="15075" max="15075" width="5.7109375" style="5" customWidth="1"/>
    <col min="15076" max="15076" width="30.28515625" style="5" customWidth="1"/>
    <col min="15077" max="15077" width="11" style="5" customWidth="1"/>
    <col min="15078" max="15078" width="19.85546875" style="5" customWidth="1"/>
    <col min="15079" max="15079" width="18.85546875" style="5" customWidth="1"/>
    <col min="15080" max="15082" width="15.42578125" style="5" customWidth="1"/>
    <col min="15083" max="15330" width="6" style="5"/>
    <col min="15331" max="15331" width="5.7109375" style="5" customWidth="1"/>
    <col min="15332" max="15332" width="30.28515625" style="5" customWidth="1"/>
    <col min="15333" max="15333" width="11" style="5" customWidth="1"/>
    <col min="15334" max="15334" width="19.85546875" style="5" customWidth="1"/>
    <col min="15335" max="15335" width="18.85546875" style="5" customWidth="1"/>
    <col min="15336" max="15338" width="15.42578125" style="5" customWidth="1"/>
    <col min="15339" max="15586" width="6" style="5"/>
    <col min="15587" max="15587" width="5.7109375" style="5" customWidth="1"/>
    <col min="15588" max="15588" width="30.28515625" style="5" customWidth="1"/>
    <col min="15589" max="15589" width="11" style="5" customWidth="1"/>
    <col min="15590" max="15590" width="19.85546875" style="5" customWidth="1"/>
    <col min="15591" max="15591" width="18.85546875" style="5" customWidth="1"/>
    <col min="15592" max="15594" width="15.42578125" style="5" customWidth="1"/>
    <col min="15595" max="15842" width="6" style="5"/>
    <col min="15843" max="15843" width="5.7109375" style="5" customWidth="1"/>
    <col min="15844" max="15844" width="30.28515625" style="5" customWidth="1"/>
    <col min="15845" max="15845" width="11" style="5" customWidth="1"/>
    <col min="15846" max="15846" width="19.85546875" style="5" customWidth="1"/>
    <col min="15847" max="15847" width="18.85546875" style="5" customWidth="1"/>
    <col min="15848" max="15850" width="15.42578125" style="5" customWidth="1"/>
    <col min="15851" max="16098" width="6" style="5"/>
    <col min="16099" max="16099" width="5.7109375" style="5" customWidth="1"/>
    <col min="16100" max="16100" width="30.28515625" style="5" customWidth="1"/>
    <col min="16101" max="16101" width="11" style="5" customWidth="1"/>
    <col min="16102" max="16102" width="19.85546875" style="5" customWidth="1"/>
    <col min="16103" max="16103" width="18.85546875" style="5" customWidth="1"/>
    <col min="16104" max="16106" width="15.42578125" style="5" customWidth="1"/>
    <col min="16107" max="16384" width="6" style="5"/>
  </cols>
  <sheetData>
    <row r="1" spans="1:9" x14ac:dyDescent="0.25">
      <c r="A1" s="5"/>
      <c r="B1" s="5"/>
      <c r="C1" s="5"/>
      <c r="D1" s="5"/>
      <c r="E1" s="5"/>
      <c r="F1" s="5"/>
      <c r="G1" s="5"/>
      <c r="H1" s="8" t="s">
        <v>969</v>
      </c>
    </row>
    <row r="2" spans="1:9" x14ac:dyDescent="0.25">
      <c r="A2" s="5"/>
      <c r="B2" s="5"/>
      <c r="C2" s="5"/>
      <c r="D2" s="5"/>
      <c r="E2" s="5"/>
      <c r="F2" s="5"/>
      <c r="G2" s="5"/>
      <c r="H2" s="8" t="s">
        <v>1</v>
      </c>
    </row>
    <row r="3" spans="1:9" x14ac:dyDescent="0.25">
      <c r="A3" s="5"/>
      <c r="B3" s="5"/>
      <c r="C3" s="5"/>
      <c r="D3" s="5"/>
      <c r="E3" s="5"/>
      <c r="F3" s="5"/>
      <c r="G3" s="5"/>
      <c r="H3" s="8" t="s">
        <v>2</v>
      </c>
    </row>
    <row r="4" spans="1:9" x14ac:dyDescent="0.25">
      <c r="A4" s="5"/>
      <c r="B4" s="5"/>
      <c r="C4" s="5"/>
      <c r="D4" s="5"/>
      <c r="E4" s="5"/>
      <c r="F4" s="5"/>
      <c r="G4" s="5"/>
      <c r="H4" s="8"/>
    </row>
    <row r="5" spans="1:9" x14ac:dyDescent="0.25">
      <c r="A5" s="5"/>
      <c r="B5" s="5"/>
      <c r="C5" s="5"/>
      <c r="D5" s="5"/>
      <c r="E5" s="5"/>
      <c r="F5" s="5"/>
      <c r="G5" s="5"/>
      <c r="H5" s="8" t="s">
        <v>3</v>
      </c>
    </row>
    <row r="6" spans="1:9" x14ac:dyDescent="0.25">
      <c r="A6" s="5"/>
      <c r="B6" s="5"/>
      <c r="C6" s="5"/>
      <c r="D6" s="5"/>
      <c r="E6" s="5"/>
      <c r="F6" s="5"/>
      <c r="G6" s="5"/>
      <c r="H6" s="8" t="s">
        <v>4</v>
      </c>
    </row>
    <row r="7" spans="1:9" x14ac:dyDescent="0.25">
      <c r="A7" s="5"/>
      <c r="B7" s="5"/>
      <c r="C7" s="5"/>
      <c r="D7" s="5"/>
      <c r="E7" s="5"/>
      <c r="F7" s="5"/>
      <c r="G7" s="5"/>
      <c r="H7" s="8" t="s">
        <v>2</v>
      </c>
    </row>
    <row r="8" spans="1:9" x14ac:dyDescent="0.25">
      <c r="A8" s="5"/>
      <c r="B8" s="5"/>
      <c r="C8" s="5"/>
      <c r="D8" s="5"/>
      <c r="E8" s="5"/>
      <c r="F8" s="5"/>
      <c r="G8" s="5"/>
      <c r="H8" s="5"/>
    </row>
    <row r="9" spans="1:9" s="9" customFormat="1" ht="18.75" x14ac:dyDescent="0.25">
      <c r="A9" s="131" t="s">
        <v>6</v>
      </c>
      <c r="B9" s="131"/>
      <c r="C9" s="131"/>
      <c r="D9" s="131"/>
      <c r="E9" s="131"/>
      <c r="F9" s="131"/>
      <c r="G9" s="131"/>
      <c r="H9" s="131"/>
      <c r="I9" s="74"/>
    </row>
    <row r="10" spans="1:9" s="9" customFormat="1" ht="18.75" x14ac:dyDescent="0.25">
      <c r="A10" s="131" t="s">
        <v>7</v>
      </c>
      <c r="B10" s="131"/>
      <c r="C10" s="131"/>
      <c r="D10" s="131"/>
      <c r="E10" s="131"/>
      <c r="F10" s="131"/>
      <c r="G10" s="131"/>
      <c r="H10" s="131"/>
      <c r="I10" s="74"/>
    </row>
    <row r="11" spans="1:9" ht="18.75" x14ac:dyDescent="0.25">
      <c r="A11" s="5"/>
      <c r="B11" s="75"/>
      <c r="C11" s="75"/>
      <c r="D11" s="75"/>
      <c r="E11" s="75"/>
      <c r="F11" s="5"/>
      <c r="G11" s="8"/>
      <c r="H11" s="8"/>
    </row>
    <row r="12" spans="1:9" ht="18.75" x14ac:dyDescent="0.25">
      <c r="A12" s="132" t="s">
        <v>8</v>
      </c>
      <c r="B12" s="146" t="s">
        <v>9</v>
      </c>
      <c r="C12" s="146" t="s">
        <v>970</v>
      </c>
      <c r="D12" s="147" t="s">
        <v>11</v>
      </c>
      <c r="E12" s="147"/>
      <c r="F12" s="147"/>
      <c r="G12" s="147"/>
      <c r="H12" s="147"/>
    </row>
    <row r="13" spans="1:9" ht="15.75" customHeight="1" x14ac:dyDescent="0.25">
      <c r="A13" s="132"/>
      <c r="B13" s="146"/>
      <c r="C13" s="146"/>
      <c r="D13" s="132" t="s">
        <v>12</v>
      </c>
      <c r="E13" s="132"/>
      <c r="F13" s="132"/>
      <c r="G13" s="132" t="s">
        <v>13</v>
      </c>
      <c r="H13" s="132" t="s">
        <v>971</v>
      </c>
    </row>
    <row r="14" spans="1:9" ht="15.75" customHeight="1" x14ac:dyDescent="0.25">
      <c r="A14" s="132"/>
      <c r="B14" s="146"/>
      <c r="C14" s="146"/>
      <c r="D14" s="146" t="s">
        <v>972</v>
      </c>
      <c r="E14" s="146" t="s">
        <v>973</v>
      </c>
      <c r="F14" s="146" t="s">
        <v>974</v>
      </c>
      <c r="G14" s="132"/>
      <c r="H14" s="132"/>
    </row>
    <row r="15" spans="1:9" x14ac:dyDescent="0.25">
      <c r="A15" s="132"/>
      <c r="B15" s="146"/>
      <c r="C15" s="146"/>
      <c r="D15" s="146"/>
      <c r="E15" s="146"/>
      <c r="F15" s="146"/>
      <c r="G15" s="132"/>
      <c r="H15" s="132"/>
    </row>
    <row r="16" spans="1:9" s="10" customFormat="1" ht="21.75" customHeight="1" x14ac:dyDescent="0.25">
      <c r="A16" s="52" t="s">
        <v>975</v>
      </c>
      <c r="B16" s="76" t="s">
        <v>976</v>
      </c>
      <c r="C16" s="77"/>
      <c r="D16" s="77"/>
      <c r="E16" s="77"/>
      <c r="F16" s="77"/>
      <c r="G16" s="77"/>
      <c r="H16" s="77"/>
      <c r="I16" s="78"/>
    </row>
    <row r="17" spans="1:10" s="10" customFormat="1" ht="22.5" customHeight="1" x14ac:dyDescent="0.25">
      <c r="A17" s="79" t="s">
        <v>977</v>
      </c>
      <c r="B17" s="140" t="s">
        <v>978</v>
      </c>
      <c r="C17" s="141"/>
      <c r="D17" s="141"/>
      <c r="E17" s="141"/>
      <c r="F17" s="141"/>
      <c r="G17" s="141"/>
      <c r="H17" s="142"/>
      <c r="I17" s="78"/>
    </row>
    <row r="18" spans="1:10" s="9" customFormat="1" ht="126" x14ac:dyDescent="0.25">
      <c r="A18" s="52" t="s">
        <v>979</v>
      </c>
      <c r="B18" s="29" t="s">
        <v>980</v>
      </c>
      <c r="C18" s="40" t="s">
        <v>981</v>
      </c>
      <c r="D18" s="40">
        <v>55041.67</v>
      </c>
      <c r="E18" s="40">
        <v>0</v>
      </c>
      <c r="F18" s="40">
        <f t="shared" ref="F18:F51" si="0">D18+E18</f>
        <v>55041.67</v>
      </c>
      <c r="G18" s="57">
        <f t="shared" ref="G18:G51" si="1">ROUND(F18*0.22,2)</f>
        <v>12109.17</v>
      </c>
      <c r="H18" s="57">
        <f t="shared" ref="H18:H81" si="2">F18+G18</f>
        <v>67150.84</v>
      </c>
      <c r="I18" s="74"/>
      <c r="J18" s="74"/>
    </row>
    <row r="19" spans="1:10" s="9" customFormat="1" ht="31.5" x14ac:dyDescent="0.25">
      <c r="A19" s="52" t="s">
        <v>982</v>
      </c>
      <c r="B19" s="29" t="s">
        <v>983</v>
      </c>
      <c r="C19" s="40" t="s">
        <v>984</v>
      </c>
      <c r="D19" s="40">
        <v>40341.919999999998</v>
      </c>
      <c r="E19" s="40">
        <v>0</v>
      </c>
      <c r="F19" s="40">
        <f t="shared" si="0"/>
        <v>40341.919999999998</v>
      </c>
      <c r="G19" s="57">
        <f t="shared" si="1"/>
        <v>8875.2199999999993</v>
      </c>
      <c r="H19" s="57">
        <f t="shared" si="2"/>
        <v>49217.14</v>
      </c>
      <c r="I19" s="74"/>
      <c r="J19" s="74"/>
    </row>
    <row r="20" spans="1:10" s="9" customFormat="1" ht="31.5" x14ac:dyDescent="0.25">
      <c r="A20" s="52" t="s">
        <v>985</v>
      </c>
      <c r="B20" s="29" t="s">
        <v>986</v>
      </c>
      <c r="C20" s="40" t="s">
        <v>984</v>
      </c>
      <c r="D20" s="40">
        <v>18355.090000000004</v>
      </c>
      <c r="E20" s="40">
        <v>0</v>
      </c>
      <c r="F20" s="40">
        <f t="shared" si="0"/>
        <v>18355.090000000004</v>
      </c>
      <c r="G20" s="57">
        <f t="shared" si="1"/>
        <v>4038.12</v>
      </c>
      <c r="H20" s="57">
        <f t="shared" si="2"/>
        <v>22393.210000000003</v>
      </c>
      <c r="I20" s="74"/>
      <c r="J20" s="74"/>
    </row>
    <row r="21" spans="1:10" s="9" customFormat="1" ht="63" x14ac:dyDescent="0.25">
      <c r="A21" s="52" t="s">
        <v>987</v>
      </c>
      <c r="B21" s="29" t="s">
        <v>988</v>
      </c>
      <c r="C21" s="40" t="s">
        <v>989</v>
      </c>
      <c r="D21" s="40">
        <v>14045.279999999999</v>
      </c>
      <c r="E21" s="40">
        <v>6546.25</v>
      </c>
      <c r="F21" s="40">
        <f t="shared" si="0"/>
        <v>20591.53</v>
      </c>
      <c r="G21" s="57">
        <f t="shared" si="1"/>
        <v>4530.1400000000003</v>
      </c>
      <c r="H21" s="57">
        <f t="shared" si="2"/>
        <v>25121.67</v>
      </c>
      <c r="I21" s="74"/>
      <c r="J21" s="74"/>
    </row>
    <row r="22" spans="1:10" s="9" customFormat="1" ht="94.5" x14ac:dyDescent="0.25">
      <c r="A22" s="52" t="s">
        <v>990</v>
      </c>
      <c r="B22" s="29" t="s">
        <v>991</v>
      </c>
      <c r="C22" s="40" t="s">
        <v>989</v>
      </c>
      <c r="D22" s="40">
        <v>0</v>
      </c>
      <c r="E22" s="40">
        <v>21061.18</v>
      </c>
      <c r="F22" s="40">
        <f t="shared" si="0"/>
        <v>21061.18</v>
      </c>
      <c r="G22" s="57">
        <f t="shared" si="1"/>
        <v>4633.46</v>
      </c>
      <c r="H22" s="57">
        <f t="shared" si="2"/>
        <v>25694.639999999999</v>
      </c>
      <c r="I22" s="74"/>
      <c r="J22" s="74"/>
    </row>
    <row r="23" spans="1:10" s="9" customFormat="1" ht="47.25" x14ac:dyDescent="0.25">
      <c r="A23" s="52" t="s">
        <v>992</v>
      </c>
      <c r="B23" s="29" t="s">
        <v>993</v>
      </c>
      <c r="C23" s="40" t="s">
        <v>994</v>
      </c>
      <c r="D23" s="80">
        <v>68005.08</v>
      </c>
      <c r="E23" s="40">
        <v>0</v>
      </c>
      <c r="F23" s="40">
        <f t="shared" si="0"/>
        <v>68005.08</v>
      </c>
      <c r="G23" s="57">
        <f t="shared" si="1"/>
        <v>14961.12</v>
      </c>
      <c r="H23" s="57">
        <f t="shared" si="2"/>
        <v>82966.2</v>
      </c>
      <c r="I23" s="74"/>
      <c r="J23" s="74"/>
    </row>
    <row r="24" spans="1:10" s="9" customFormat="1" ht="21.75" customHeight="1" x14ac:dyDescent="0.25">
      <c r="A24" s="79" t="s">
        <v>995</v>
      </c>
      <c r="B24" s="81" t="s">
        <v>996</v>
      </c>
      <c r="C24" s="77"/>
      <c r="D24" s="82"/>
      <c r="E24" s="82"/>
      <c r="F24" s="82"/>
      <c r="G24" s="82"/>
      <c r="H24" s="82"/>
      <c r="I24" s="74"/>
      <c r="J24" s="74"/>
    </row>
    <row r="25" spans="1:10" s="9" customFormat="1" ht="126" x14ac:dyDescent="0.25">
      <c r="A25" s="52" t="s">
        <v>997</v>
      </c>
      <c r="B25" s="29" t="s">
        <v>998</v>
      </c>
      <c r="C25" s="40" t="s">
        <v>981</v>
      </c>
      <c r="D25" s="40">
        <v>57325.31</v>
      </c>
      <c r="E25" s="40">
        <v>0</v>
      </c>
      <c r="F25" s="40">
        <f t="shared" si="0"/>
        <v>57325.31</v>
      </c>
      <c r="G25" s="57">
        <f t="shared" si="1"/>
        <v>12611.57</v>
      </c>
      <c r="H25" s="57">
        <f t="shared" si="2"/>
        <v>69936.88</v>
      </c>
      <c r="I25" s="74"/>
      <c r="J25" s="74"/>
    </row>
    <row r="26" spans="1:10" s="9" customFormat="1" ht="31.5" x14ac:dyDescent="0.25">
      <c r="A26" s="52" t="s">
        <v>999</v>
      </c>
      <c r="B26" s="29" t="s">
        <v>983</v>
      </c>
      <c r="C26" s="40" t="s">
        <v>984</v>
      </c>
      <c r="D26" s="40">
        <v>33235.230000000003</v>
      </c>
      <c r="E26" s="40">
        <v>0</v>
      </c>
      <c r="F26" s="40">
        <f t="shared" si="0"/>
        <v>33235.230000000003</v>
      </c>
      <c r="G26" s="57">
        <f t="shared" si="1"/>
        <v>7311.75</v>
      </c>
      <c r="H26" s="57">
        <f t="shared" si="2"/>
        <v>40546.980000000003</v>
      </c>
      <c r="I26" s="74"/>
      <c r="J26" s="74"/>
    </row>
    <row r="27" spans="1:10" s="9" customFormat="1" ht="31.5" x14ac:dyDescent="0.25">
      <c r="A27" s="52" t="s">
        <v>1000</v>
      </c>
      <c r="B27" s="29" t="s">
        <v>986</v>
      </c>
      <c r="C27" s="40" t="s">
        <v>984</v>
      </c>
      <c r="D27" s="40">
        <v>18355.090000000004</v>
      </c>
      <c r="E27" s="40">
        <v>0</v>
      </c>
      <c r="F27" s="40">
        <f t="shared" si="0"/>
        <v>18355.090000000004</v>
      </c>
      <c r="G27" s="57">
        <f t="shared" si="1"/>
        <v>4038.12</v>
      </c>
      <c r="H27" s="57">
        <f t="shared" si="2"/>
        <v>22393.210000000003</v>
      </c>
      <c r="I27" s="74"/>
      <c r="J27" s="74"/>
    </row>
    <row r="28" spans="1:10" s="9" customFormat="1" ht="63" x14ac:dyDescent="0.25">
      <c r="A28" s="52" t="s">
        <v>1001</v>
      </c>
      <c r="B28" s="29" t="s">
        <v>1002</v>
      </c>
      <c r="C28" s="40" t="s">
        <v>989</v>
      </c>
      <c r="D28" s="40">
        <v>14638.95</v>
      </c>
      <c r="E28" s="40">
        <v>9557.08</v>
      </c>
      <c r="F28" s="40">
        <f t="shared" si="0"/>
        <v>24196.03</v>
      </c>
      <c r="G28" s="57">
        <f t="shared" si="1"/>
        <v>5323.13</v>
      </c>
      <c r="H28" s="57">
        <f t="shared" si="2"/>
        <v>29519.16</v>
      </c>
      <c r="I28" s="74"/>
      <c r="J28" s="74"/>
    </row>
    <row r="29" spans="1:10" s="9" customFormat="1" ht="94.5" x14ac:dyDescent="0.25">
      <c r="A29" s="52" t="s">
        <v>1003</v>
      </c>
      <c r="B29" s="29" t="s">
        <v>991</v>
      </c>
      <c r="C29" s="40" t="s">
        <v>989</v>
      </c>
      <c r="D29" s="40">
        <v>0</v>
      </c>
      <c r="E29" s="40">
        <v>22731.7</v>
      </c>
      <c r="F29" s="40">
        <f t="shared" si="0"/>
        <v>22731.7</v>
      </c>
      <c r="G29" s="57">
        <f t="shared" si="1"/>
        <v>5000.97</v>
      </c>
      <c r="H29" s="57">
        <f t="shared" si="2"/>
        <v>27732.670000000002</v>
      </c>
      <c r="I29" s="74"/>
      <c r="J29" s="74"/>
    </row>
    <row r="30" spans="1:10" s="9" customFormat="1" ht="47.25" x14ac:dyDescent="0.25">
      <c r="A30" s="52" t="s">
        <v>1004</v>
      </c>
      <c r="B30" s="29" t="s">
        <v>993</v>
      </c>
      <c r="C30" s="40" t="s">
        <v>994</v>
      </c>
      <c r="D30" s="40">
        <v>77420.650000000009</v>
      </c>
      <c r="E30" s="40">
        <v>0</v>
      </c>
      <c r="F30" s="40">
        <f t="shared" si="0"/>
        <v>77420.650000000009</v>
      </c>
      <c r="G30" s="57">
        <f t="shared" si="1"/>
        <v>17032.54</v>
      </c>
      <c r="H30" s="35">
        <f t="shared" si="2"/>
        <v>94453.19</v>
      </c>
      <c r="I30" s="74"/>
      <c r="J30" s="74"/>
    </row>
    <row r="31" spans="1:10" s="9" customFormat="1" ht="18.75" x14ac:dyDescent="0.25">
      <c r="A31" s="79" t="s">
        <v>1005</v>
      </c>
      <c r="B31" s="81" t="s">
        <v>1006</v>
      </c>
      <c r="C31" s="82"/>
      <c r="D31" s="82"/>
      <c r="E31" s="82"/>
      <c r="F31" s="82"/>
      <c r="G31" s="82"/>
      <c r="H31" s="82"/>
      <c r="I31" s="74"/>
      <c r="J31" s="74"/>
    </row>
    <row r="32" spans="1:10" s="9" customFormat="1" ht="110.25" x14ac:dyDescent="0.25">
      <c r="A32" s="52" t="s">
        <v>1007</v>
      </c>
      <c r="B32" s="29" t="s">
        <v>1008</v>
      </c>
      <c r="C32" s="40" t="s">
        <v>1009</v>
      </c>
      <c r="D32" s="40">
        <v>49825.71</v>
      </c>
      <c r="E32" s="40">
        <v>0</v>
      </c>
      <c r="F32" s="40">
        <f t="shared" si="0"/>
        <v>49825.71</v>
      </c>
      <c r="G32" s="57">
        <f t="shared" si="1"/>
        <v>10961.66</v>
      </c>
      <c r="H32" s="57">
        <f t="shared" si="2"/>
        <v>60787.369999999995</v>
      </c>
      <c r="I32" s="74"/>
      <c r="J32" s="74"/>
    </row>
    <row r="33" spans="1:10" s="9" customFormat="1" ht="31.5" x14ac:dyDescent="0.25">
      <c r="A33" s="52" t="s">
        <v>1010</v>
      </c>
      <c r="B33" s="29" t="s">
        <v>983</v>
      </c>
      <c r="C33" s="40" t="s">
        <v>984</v>
      </c>
      <c r="D33" s="40">
        <v>72754.3</v>
      </c>
      <c r="E33" s="40">
        <v>0</v>
      </c>
      <c r="F33" s="40">
        <f t="shared" si="0"/>
        <v>72754.3</v>
      </c>
      <c r="G33" s="57">
        <f t="shared" si="1"/>
        <v>16005.95</v>
      </c>
      <c r="H33" s="57">
        <f t="shared" si="2"/>
        <v>88760.25</v>
      </c>
      <c r="I33" s="74"/>
      <c r="J33" s="74"/>
    </row>
    <row r="34" spans="1:10" s="9" customFormat="1" ht="31.5" x14ac:dyDescent="0.25">
      <c r="A34" s="52" t="s">
        <v>1011</v>
      </c>
      <c r="B34" s="29" t="s">
        <v>986</v>
      </c>
      <c r="C34" s="40" t="s">
        <v>984</v>
      </c>
      <c r="D34" s="40">
        <v>26426.57</v>
      </c>
      <c r="E34" s="40">
        <v>0</v>
      </c>
      <c r="F34" s="40">
        <f t="shared" si="0"/>
        <v>26426.57</v>
      </c>
      <c r="G34" s="57">
        <f t="shared" si="1"/>
        <v>5813.85</v>
      </c>
      <c r="H34" s="57">
        <f t="shared" si="2"/>
        <v>32240.42</v>
      </c>
      <c r="I34" s="74"/>
      <c r="J34" s="74"/>
    </row>
    <row r="35" spans="1:10" s="9" customFormat="1" ht="63" x14ac:dyDescent="0.25">
      <c r="A35" s="52" t="s">
        <v>1012</v>
      </c>
      <c r="B35" s="29" t="s">
        <v>988</v>
      </c>
      <c r="C35" s="40" t="s">
        <v>994</v>
      </c>
      <c r="D35" s="40">
        <v>29419.460000000003</v>
      </c>
      <c r="E35" s="40">
        <v>12993.080000000002</v>
      </c>
      <c r="F35" s="40">
        <f t="shared" si="0"/>
        <v>42412.540000000008</v>
      </c>
      <c r="G35" s="57">
        <f t="shared" si="1"/>
        <v>9330.76</v>
      </c>
      <c r="H35" s="57">
        <f t="shared" si="2"/>
        <v>51743.30000000001</v>
      </c>
      <c r="I35" s="74"/>
      <c r="J35" s="74"/>
    </row>
    <row r="36" spans="1:10" s="9" customFormat="1" ht="94.5" x14ac:dyDescent="0.25">
      <c r="A36" s="52" t="s">
        <v>1013</v>
      </c>
      <c r="B36" s="29" t="s">
        <v>991</v>
      </c>
      <c r="C36" s="40" t="s">
        <v>994</v>
      </c>
      <c r="D36" s="40">
        <v>0</v>
      </c>
      <c r="E36" s="40">
        <v>23799.78</v>
      </c>
      <c r="F36" s="40">
        <f t="shared" si="0"/>
        <v>23799.78</v>
      </c>
      <c r="G36" s="57">
        <f t="shared" si="1"/>
        <v>5235.95</v>
      </c>
      <c r="H36" s="57">
        <f t="shared" si="2"/>
        <v>29035.73</v>
      </c>
      <c r="I36" s="74"/>
      <c r="J36" s="74"/>
    </row>
    <row r="37" spans="1:10" s="9" customFormat="1" x14ac:dyDescent="0.25">
      <c r="A37" s="52" t="s">
        <v>1014</v>
      </c>
      <c r="B37" s="10" t="s">
        <v>1015</v>
      </c>
      <c r="C37" s="40" t="s">
        <v>1016</v>
      </c>
      <c r="D37" s="40">
        <v>73698.670000000013</v>
      </c>
      <c r="E37" s="40">
        <v>19439.36</v>
      </c>
      <c r="F37" s="40">
        <f t="shared" si="0"/>
        <v>93138.030000000013</v>
      </c>
      <c r="G37" s="57">
        <f t="shared" si="1"/>
        <v>20490.37</v>
      </c>
      <c r="H37" s="57">
        <f t="shared" si="2"/>
        <v>113628.40000000001</v>
      </c>
      <c r="I37" s="74"/>
      <c r="J37" s="74"/>
    </row>
    <row r="38" spans="1:10" s="9" customFormat="1" ht="22.5" customHeight="1" x14ac:dyDescent="0.25">
      <c r="A38" s="79" t="s">
        <v>1017</v>
      </c>
      <c r="B38" s="81" t="s">
        <v>1018</v>
      </c>
      <c r="C38" s="77"/>
      <c r="D38" s="82"/>
      <c r="E38" s="82"/>
      <c r="F38" s="82"/>
      <c r="G38" s="82"/>
      <c r="H38" s="82"/>
      <c r="I38" s="74"/>
      <c r="J38" s="74"/>
    </row>
    <row r="39" spans="1:10" s="9" customFormat="1" ht="126" x14ac:dyDescent="0.25">
      <c r="A39" s="52" t="s">
        <v>1019</v>
      </c>
      <c r="B39" s="29" t="s">
        <v>1020</v>
      </c>
      <c r="C39" s="40" t="s">
        <v>1009</v>
      </c>
      <c r="D39" s="40">
        <v>82311.579999999987</v>
      </c>
      <c r="E39" s="40">
        <v>0</v>
      </c>
      <c r="F39" s="40">
        <f t="shared" si="0"/>
        <v>82311.579999999987</v>
      </c>
      <c r="G39" s="57">
        <f t="shared" si="1"/>
        <v>18108.55</v>
      </c>
      <c r="H39" s="57">
        <f t="shared" si="2"/>
        <v>100420.12999999999</v>
      </c>
      <c r="I39" s="74"/>
      <c r="J39" s="74"/>
    </row>
    <row r="40" spans="1:10" s="9" customFormat="1" ht="31.5" x14ac:dyDescent="0.25">
      <c r="A40" s="52" t="s">
        <v>1021</v>
      </c>
      <c r="B40" s="29" t="s">
        <v>983</v>
      </c>
      <c r="C40" s="40" t="s">
        <v>984</v>
      </c>
      <c r="D40" s="40">
        <v>72750.3</v>
      </c>
      <c r="E40" s="40">
        <v>0</v>
      </c>
      <c r="F40" s="40">
        <f t="shared" si="0"/>
        <v>72750.3</v>
      </c>
      <c r="G40" s="57">
        <f t="shared" si="1"/>
        <v>16005.07</v>
      </c>
      <c r="H40" s="57">
        <f t="shared" si="2"/>
        <v>88755.37</v>
      </c>
      <c r="I40" s="74"/>
      <c r="J40" s="74"/>
    </row>
    <row r="41" spans="1:10" s="9" customFormat="1" ht="31.5" x14ac:dyDescent="0.25">
      <c r="A41" s="52" t="s">
        <v>1022</v>
      </c>
      <c r="B41" s="29" t="s">
        <v>986</v>
      </c>
      <c r="C41" s="40" t="s">
        <v>984</v>
      </c>
      <c r="D41" s="40">
        <v>26208.159999999996</v>
      </c>
      <c r="E41" s="40">
        <v>0</v>
      </c>
      <c r="F41" s="40">
        <f t="shared" si="0"/>
        <v>26208.159999999996</v>
      </c>
      <c r="G41" s="57">
        <f t="shared" si="1"/>
        <v>5765.8</v>
      </c>
      <c r="H41" s="57">
        <f t="shared" si="2"/>
        <v>31973.959999999995</v>
      </c>
      <c r="I41" s="74"/>
      <c r="J41" s="74"/>
    </row>
    <row r="42" spans="1:10" s="9" customFormat="1" ht="63" x14ac:dyDescent="0.25">
      <c r="A42" s="52" t="s">
        <v>1023</v>
      </c>
      <c r="B42" s="29" t="s">
        <v>988</v>
      </c>
      <c r="C42" s="40" t="s">
        <v>994</v>
      </c>
      <c r="D42" s="40">
        <v>17057.54</v>
      </c>
      <c r="E42" s="40">
        <v>12969.080000000002</v>
      </c>
      <c r="F42" s="40">
        <f t="shared" si="0"/>
        <v>30026.620000000003</v>
      </c>
      <c r="G42" s="57">
        <f t="shared" si="1"/>
        <v>6605.86</v>
      </c>
      <c r="H42" s="57">
        <f t="shared" si="2"/>
        <v>36632.480000000003</v>
      </c>
      <c r="I42" s="74"/>
      <c r="J42" s="74"/>
    </row>
    <row r="43" spans="1:10" s="9" customFormat="1" ht="94.5" x14ac:dyDescent="0.25">
      <c r="A43" s="52" t="s">
        <v>1024</v>
      </c>
      <c r="B43" s="29" t="s">
        <v>991</v>
      </c>
      <c r="C43" s="40" t="s">
        <v>994</v>
      </c>
      <c r="D43" s="40">
        <v>0</v>
      </c>
      <c r="E43" s="40">
        <v>23799.78</v>
      </c>
      <c r="F43" s="40">
        <f t="shared" si="0"/>
        <v>23799.78</v>
      </c>
      <c r="G43" s="57">
        <f t="shared" si="1"/>
        <v>5235.95</v>
      </c>
      <c r="H43" s="57">
        <f t="shared" si="2"/>
        <v>29035.73</v>
      </c>
      <c r="I43" s="74"/>
      <c r="J43" s="74"/>
    </row>
    <row r="44" spans="1:10" s="9" customFormat="1" ht="31.5" x14ac:dyDescent="0.25">
      <c r="A44" s="52" t="s">
        <v>1025</v>
      </c>
      <c r="B44" s="29" t="s">
        <v>1015</v>
      </c>
      <c r="C44" s="40" t="s">
        <v>994</v>
      </c>
      <c r="D44" s="40">
        <v>73698.670000000013</v>
      </c>
      <c r="E44" s="40">
        <v>19439.36</v>
      </c>
      <c r="F44" s="40">
        <f t="shared" si="0"/>
        <v>93138.030000000013</v>
      </c>
      <c r="G44" s="57">
        <f t="shared" si="1"/>
        <v>20490.37</v>
      </c>
      <c r="H44" s="57">
        <f t="shared" si="2"/>
        <v>113628.40000000001</v>
      </c>
      <c r="I44" s="74"/>
      <c r="J44" s="74"/>
    </row>
    <row r="45" spans="1:10" s="9" customFormat="1" ht="19.5" customHeight="1" x14ac:dyDescent="0.25">
      <c r="A45" s="79" t="s">
        <v>1026</v>
      </c>
      <c r="B45" s="81" t="s">
        <v>1027</v>
      </c>
      <c r="C45" s="82"/>
      <c r="D45" s="82"/>
      <c r="E45" s="82"/>
      <c r="F45" s="82"/>
      <c r="G45" s="82"/>
      <c r="H45" s="82"/>
      <c r="I45" s="74"/>
      <c r="J45" s="74"/>
    </row>
    <row r="46" spans="1:10" s="9" customFormat="1" ht="110.25" x14ac:dyDescent="0.25">
      <c r="A46" s="52" t="s">
        <v>1028</v>
      </c>
      <c r="B46" s="29" t="s">
        <v>1029</v>
      </c>
      <c r="C46" s="40" t="s">
        <v>981</v>
      </c>
      <c r="D46" s="40">
        <v>32732.949999999997</v>
      </c>
      <c r="E46" s="40">
        <v>0</v>
      </c>
      <c r="F46" s="40">
        <f t="shared" si="0"/>
        <v>32732.949999999997</v>
      </c>
      <c r="G46" s="57">
        <f t="shared" si="1"/>
        <v>7201.25</v>
      </c>
      <c r="H46" s="57">
        <f t="shared" si="2"/>
        <v>39934.199999999997</v>
      </c>
      <c r="I46" s="74"/>
      <c r="J46" s="74"/>
    </row>
    <row r="47" spans="1:10" s="9" customFormat="1" ht="31.5" x14ac:dyDescent="0.25">
      <c r="A47" s="52" t="s">
        <v>1030</v>
      </c>
      <c r="B47" s="29" t="s">
        <v>983</v>
      </c>
      <c r="C47" s="40" t="s">
        <v>984</v>
      </c>
      <c r="D47" s="40">
        <v>24257.14</v>
      </c>
      <c r="E47" s="40">
        <v>0</v>
      </c>
      <c r="F47" s="40">
        <f t="shared" si="0"/>
        <v>24257.14</v>
      </c>
      <c r="G47" s="57">
        <f t="shared" si="1"/>
        <v>5336.57</v>
      </c>
      <c r="H47" s="57">
        <f t="shared" si="2"/>
        <v>29593.71</v>
      </c>
      <c r="I47" s="74"/>
      <c r="J47" s="74"/>
    </row>
    <row r="48" spans="1:10" s="9" customFormat="1" ht="31.5" x14ac:dyDescent="0.25">
      <c r="A48" s="52" t="s">
        <v>1031</v>
      </c>
      <c r="B48" s="29" t="s">
        <v>986</v>
      </c>
      <c r="C48" s="40" t="s">
        <v>984</v>
      </c>
      <c r="D48" s="40">
        <v>11599.55</v>
      </c>
      <c r="E48" s="40">
        <v>0</v>
      </c>
      <c r="F48" s="40">
        <f t="shared" si="0"/>
        <v>11599.55</v>
      </c>
      <c r="G48" s="57">
        <f t="shared" si="1"/>
        <v>2551.9</v>
      </c>
      <c r="H48" s="57">
        <f t="shared" si="2"/>
        <v>14151.449999999999</v>
      </c>
      <c r="I48" s="74"/>
      <c r="J48" s="74"/>
    </row>
    <row r="49" spans="1:10" s="9" customFormat="1" ht="63" x14ac:dyDescent="0.25">
      <c r="A49" s="52" t="s">
        <v>1032</v>
      </c>
      <c r="B49" s="29" t="s">
        <v>988</v>
      </c>
      <c r="C49" s="40" t="s">
        <v>994</v>
      </c>
      <c r="D49" s="40">
        <v>13551.080000000002</v>
      </c>
      <c r="E49" s="40">
        <v>8529.23</v>
      </c>
      <c r="F49" s="40">
        <f t="shared" si="0"/>
        <v>22080.31</v>
      </c>
      <c r="G49" s="57">
        <f t="shared" si="1"/>
        <v>4857.67</v>
      </c>
      <c r="H49" s="57">
        <f t="shared" si="2"/>
        <v>26937.980000000003</v>
      </c>
      <c r="I49" s="74"/>
      <c r="J49" s="74"/>
    </row>
    <row r="50" spans="1:10" s="9" customFormat="1" ht="94.5" x14ac:dyDescent="0.25">
      <c r="A50" s="52" t="s">
        <v>1033</v>
      </c>
      <c r="B50" s="29" t="s">
        <v>991</v>
      </c>
      <c r="C50" s="40" t="s">
        <v>994</v>
      </c>
      <c r="D50" s="40">
        <v>0</v>
      </c>
      <c r="E50" s="40">
        <v>21929.800000000003</v>
      </c>
      <c r="F50" s="40">
        <f t="shared" si="0"/>
        <v>21929.800000000003</v>
      </c>
      <c r="G50" s="57">
        <f t="shared" si="1"/>
        <v>4824.5600000000004</v>
      </c>
      <c r="H50" s="57">
        <f t="shared" si="2"/>
        <v>26754.360000000004</v>
      </c>
      <c r="I50" s="74"/>
      <c r="J50" s="74"/>
    </row>
    <row r="51" spans="1:10" s="9" customFormat="1" ht="31.5" x14ac:dyDescent="0.25">
      <c r="A51" s="52" t="s">
        <v>1034</v>
      </c>
      <c r="B51" s="29" t="s">
        <v>1035</v>
      </c>
      <c r="C51" s="40" t="s">
        <v>1016</v>
      </c>
      <c r="D51" s="40">
        <v>67542.13</v>
      </c>
      <c r="E51" s="40">
        <v>0</v>
      </c>
      <c r="F51" s="40">
        <f t="shared" si="0"/>
        <v>67542.13</v>
      </c>
      <c r="G51" s="57">
        <f t="shared" si="1"/>
        <v>14859.27</v>
      </c>
      <c r="H51" s="57">
        <f t="shared" si="2"/>
        <v>82401.400000000009</v>
      </c>
      <c r="I51" s="74"/>
      <c r="J51" s="74"/>
    </row>
    <row r="52" spans="1:10" s="3" customFormat="1" ht="24.75" customHeight="1" x14ac:dyDescent="0.25">
      <c r="A52" s="52" t="s">
        <v>1036</v>
      </c>
      <c r="B52" s="143" t="s">
        <v>1037</v>
      </c>
      <c r="C52" s="144"/>
      <c r="D52" s="144"/>
      <c r="E52" s="144"/>
      <c r="F52" s="144"/>
      <c r="G52" s="144"/>
      <c r="H52" s="145"/>
      <c r="I52" s="85"/>
      <c r="J52" s="74"/>
    </row>
    <row r="53" spans="1:10" s="3" customFormat="1" ht="21.75" customHeight="1" x14ac:dyDescent="0.25">
      <c r="A53" s="79" t="s">
        <v>1038</v>
      </c>
      <c r="B53" s="81" t="s">
        <v>1039</v>
      </c>
      <c r="C53" s="83"/>
      <c r="D53" s="83"/>
      <c r="E53" s="83"/>
      <c r="F53" s="83"/>
      <c r="G53" s="83"/>
      <c r="H53" s="84"/>
      <c r="I53" s="85"/>
      <c r="J53" s="74"/>
    </row>
    <row r="54" spans="1:10" s="1" customFormat="1" ht="63" x14ac:dyDescent="0.25">
      <c r="A54" s="12" t="s">
        <v>1040</v>
      </c>
      <c r="B54" s="86" t="s">
        <v>1041</v>
      </c>
      <c r="C54" s="24" t="s">
        <v>554</v>
      </c>
      <c r="D54" s="41">
        <f>D55+D56</f>
        <v>17392.97</v>
      </c>
      <c r="E54" s="41">
        <f>E55+E56</f>
        <v>2269.84</v>
      </c>
      <c r="F54" s="41">
        <f>F55+F56</f>
        <v>19662.809999999998</v>
      </c>
      <c r="G54" s="42">
        <f>G55+G56</f>
        <v>4325.82</v>
      </c>
      <c r="H54" s="42">
        <f t="shared" si="2"/>
        <v>23988.629999999997</v>
      </c>
      <c r="I54" s="87"/>
      <c r="J54" s="74"/>
    </row>
    <row r="55" spans="1:10" s="1" customFormat="1" ht="189" x14ac:dyDescent="0.25">
      <c r="A55" s="12" t="s">
        <v>1042</v>
      </c>
      <c r="B55" s="86" t="s">
        <v>1043</v>
      </c>
      <c r="C55" s="24" t="s">
        <v>554</v>
      </c>
      <c r="D55" s="41">
        <v>9828.34</v>
      </c>
      <c r="E55" s="41">
        <v>1228.56</v>
      </c>
      <c r="F55" s="41">
        <f t="shared" ref="F55:F56" si="3">D55+E55</f>
        <v>11056.9</v>
      </c>
      <c r="G55" s="47">
        <f t="shared" ref="G55:G56" si="4">ROUND(F55*0.22,2)</f>
        <v>2432.52</v>
      </c>
      <c r="H55" s="47">
        <f t="shared" si="2"/>
        <v>13489.42</v>
      </c>
      <c r="I55" s="87"/>
      <c r="J55" s="74"/>
    </row>
    <row r="56" spans="1:10" s="1" customFormat="1" ht="63" x14ac:dyDescent="0.25">
      <c r="A56" s="12" t="s">
        <v>1044</v>
      </c>
      <c r="B56" s="86" t="s">
        <v>1045</v>
      </c>
      <c r="C56" s="24" t="s">
        <v>554</v>
      </c>
      <c r="D56" s="41">
        <v>7564.63</v>
      </c>
      <c r="E56" s="41">
        <v>1041.28</v>
      </c>
      <c r="F56" s="41">
        <f t="shared" si="3"/>
        <v>8605.91</v>
      </c>
      <c r="G56" s="47">
        <f t="shared" si="4"/>
        <v>1893.3</v>
      </c>
      <c r="H56" s="47">
        <f t="shared" si="2"/>
        <v>10499.21</v>
      </c>
      <c r="I56" s="87"/>
      <c r="J56" s="74"/>
    </row>
    <row r="57" spans="1:10" s="9" customFormat="1" ht="22.5" customHeight="1" x14ac:dyDescent="0.25">
      <c r="A57" s="79" t="s">
        <v>1046</v>
      </c>
      <c r="B57" s="140" t="s">
        <v>1047</v>
      </c>
      <c r="C57" s="141"/>
      <c r="D57" s="141"/>
      <c r="E57" s="141"/>
      <c r="F57" s="141"/>
      <c r="G57" s="141"/>
      <c r="H57" s="142"/>
      <c r="I57" s="74"/>
      <c r="J57" s="74"/>
    </row>
    <row r="58" spans="1:10" s="9" customFormat="1" ht="63" x14ac:dyDescent="0.25">
      <c r="A58" s="12" t="s">
        <v>1048</v>
      </c>
      <c r="B58" s="86" t="s">
        <v>1041</v>
      </c>
      <c r="C58" s="24" t="s">
        <v>554</v>
      </c>
      <c r="D58" s="41">
        <f>D59+D60</f>
        <v>16329.95</v>
      </c>
      <c r="E58" s="41">
        <f>E59+E60</f>
        <v>2174.7799999999997</v>
      </c>
      <c r="F58" s="41">
        <f>F59+F60</f>
        <v>18504.73</v>
      </c>
      <c r="G58" s="42">
        <f>G59+G60</f>
        <v>4071.04</v>
      </c>
      <c r="H58" s="42">
        <f t="shared" si="2"/>
        <v>22575.77</v>
      </c>
      <c r="I58" s="74"/>
      <c r="J58" s="74"/>
    </row>
    <row r="59" spans="1:10" s="9" customFormat="1" ht="189" x14ac:dyDescent="0.25">
      <c r="A59" s="12" t="s">
        <v>1049</v>
      </c>
      <c r="B59" s="86" t="s">
        <v>1043</v>
      </c>
      <c r="C59" s="40" t="s">
        <v>554</v>
      </c>
      <c r="D59" s="41">
        <v>10279.4</v>
      </c>
      <c r="E59" s="41">
        <v>1284.9199999999998</v>
      </c>
      <c r="F59" s="41">
        <f t="shared" ref="F59:F60" si="5">D59+E59</f>
        <v>11564.32</v>
      </c>
      <c r="G59" s="57">
        <f t="shared" ref="G59:G60" si="6">ROUND(F59*0.22,2)</f>
        <v>2544.15</v>
      </c>
      <c r="H59" s="57">
        <f t="shared" si="2"/>
        <v>14108.47</v>
      </c>
      <c r="I59" s="74"/>
      <c r="J59" s="74"/>
    </row>
    <row r="60" spans="1:10" s="9" customFormat="1" ht="63" x14ac:dyDescent="0.25">
      <c r="A60" s="12" t="s">
        <v>1050</v>
      </c>
      <c r="B60" s="86" t="s">
        <v>1045</v>
      </c>
      <c r="C60" s="40" t="s">
        <v>554</v>
      </c>
      <c r="D60" s="41">
        <v>6050.55</v>
      </c>
      <c r="E60" s="41">
        <v>889.86</v>
      </c>
      <c r="F60" s="41">
        <f t="shared" si="5"/>
        <v>6940.41</v>
      </c>
      <c r="G60" s="57">
        <f t="shared" si="6"/>
        <v>1526.89</v>
      </c>
      <c r="H60" s="57">
        <f t="shared" si="2"/>
        <v>8467.2999999999993</v>
      </c>
      <c r="I60" s="74"/>
      <c r="J60" s="74"/>
    </row>
    <row r="61" spans="1:10" s="9" customFormat="1" ht="23.25" customHeight="1" x14ac:dyDescent="0.25">
      <c r="A61" s="79" t="s">
        <v>1051</v>
      </c>
      <c r="B61" s="140" t="s">
        <v>1052</v>
      </c>
      <c r="C61" s="141"/>
      <c r="D61" s="141"/>
      <c r="E61" s="141"/>
      <c r="F61" s="141"/>
      <c r="G61" s="141"/>
      <c r="H61" s="142"/>
      <c r="I61" s="74"/>
      <c r="J61" s="74"/>
    </row>
    <row r="62" spans="1:10" s="9" customFormat="1" ht="63" x14ac:dyDescent="0.25">
      <c r="A62" s="12" t="s">
        <v>1053</v>
      </c>
      <c r="B62" s="86" t="s">
        <v>1041</v>
      </c>
      <c r="C62" s="24" t="s">
        <v>554</v>
      </c>
      <c r="D62" s="41">
        <f>D63+D64</f>
        <v>26209.61</v>
      </c>
      <c r="E62" s="41">
        <f>E63+E64</f>
        <v>3166.84</v>
      </c>
      <c r="F62" s="41">
        <f>F63+F64</f>
        <v>29376.449999999997</v>
      </c>
      <c r="G62" s="42">
        <f>G63+G64</f>
        <v>6462.82</v>
      </c>
      <c r="H62" s="42">
        <f t="shared" si="2"/>
        <v>35839.269999999997</v>
      </c>
      <c r="I62" s="74"/>
      <c r="J62" s="74"/>
    </row>
    <row r="63" spans="1:10" s="9" customFormat="1" ht="189" x14ac:dyDescent="0.25">
      <c r="A63" s="12" t="s">
        <v>1054</v>
      </c>
      <c r="B63" s="86" t="s">
        <v>1043</v>
      </c>
      <c r="C63" s="40" t="s">
        <v>554</v>
      </c>
      <c r="D63" s="41">
        <v>15948.279999999999</v>
      </c>
      <c r="E63" s="41">
        <v>1993.53</v>
      </c>
      <c r="F63" s="41">
        <f t="shared" ref="F63:F73" si="7">D63+E63</f>
        <v>17941.809999999998</v>
      </c>
      <c r="G63" s="57">
        <f t="shared" ref="G63:G104" si="8">ROUND(F63*0.22,2)</f>
        <v>3947.2</v>
      </c>
      <c r="H63" s="57">
        <f t="shared" si="2"/>
        <v>21889.01</v>
      </c>
      <c r="I63" s="74"/>
      <c r="J63" s="74"/>
    </row>
    <row r="64" spans="1:10" s="9" customFormat="1" ht="63" x14ac:dyDescent="0.25">
      <c r="A64" s="12" t="s">
        <v>1055</v>
      </c>
      <c r="B64" s="86" t="s">
        <v>1045</v>
      </c>
      <c r="C64" s="40" t="s">
        <v>554</v>
      </c>
      <c r="D64" s="41">
        <v>10261.330000000002</v>
      </c>
      <c r="E64" s="41">
        <v>1173.31</v>
      </c>
      <c r="F64" s="41">
        <f t="shared" si="7"/>
        <v>11434.640000000001</v>
      </c>
      <c r="G64" s="57">
        <f t="shared" si="8"/>
        <v>2515.62</v>
      </c>
      <c r="H64" s="57">
        <f t="shared" si="2"/>
        <v>13950.260000000002</v>
      </c>
      <c r="I64" s="74"/>
      <c r="J64" s="74"/>
    </row>
    <row r="65" spans="1:10" s="9" customFormat="1" ht="144.75" x14ac:dyDescent="0.25">
      <c r="A65" s="12" t="s">
        <v>1056</v>
      </c>
      <c r="B65" s="86" t="s">
        <v>1057</v>
      </c>
      <c r="C65" s="24" t="s">
        <v>554</v>
      </c>
      <c r="D65" s="41"/>
      <c r="E65" s="41">
        <v>47213.120000000003</v>
      </c>
      <c r="F65" s="41">
        <f t="shared" si="7"/>
        <v>47213.120000000003</v>
      </c>
      <c r="G65" s="47">
        <f t="shared" si="8"/>
        <v>10386.89</v>
      </c>
      <c r="H65" s="47">
        <f t="shared" si="2"/>
        <v>57600.01</v>
      </c>
      <c r="I65" s="74"/>
      <c r="J65" s="74"/>
    </row>
    <row r="66" spans="1:10" s="9" customFormat="1" ht="35.25" customHeight="1" x14ac:dyDescent="0.25">
      <c r="A66" s="79" t="s">
        <v>1058</v>
      </c>
      <c r="B66" s="136" t="s">
        <v>1059</v>
      </c>
      <c r="C66" s="137"/>
      <c r="D66" s="137"/>
      <c r="E66" s="137"/>
      <c r="F66" s="137"/>
      <c r="G66" s="137"/>
      <c r="H66" s="138"/>
      <c r="I66" s="74"/>
      <c r="J66" s="74"/>
    </row>
    <row r="67" spans="1:10" s="9" customFormat="1" ht="110.25" x14ac:dyDescent="0.25">
      <c r="A67" s="52" t="s">
        <v>1060</v>
      </c>
      <c r="B67" s="86" t="s">
        <v>1061</v>
      </c>
      <c r="C67" s="64" t="s">
        <v>1062</v>
      </c>
      <c r="D67" s="40">
        <v>42553.229999999996</v>
      </c>
      <c r="E67" s="40">
        <v>7527.47</v>
      </c>
      <c r="F67" s="41">
        <f t="shared" si="7"/>
        <v>50080.7</v>
      </c>
      <c r="G67" s="57">
        <f t="shared" si="8"/>
        <v>11017.75</v>
      </c>
      <c r="H67" s="57">
        <f t="shared" si="2"/>
        <v>61098.45</v>
      </c>
      <c r="I67" s="74"/>
      <c r="J67" s="74"/>
    </row>
    <row r="68" spans="1:10" s="9" customFormat="1" ht="110.25" x14ac:dyDescent="0.25">
      <c r="A68" s="52" t="s">
        <v>1063</v>
      </c>
      <c r="B68" s="86" t="s">
        <v>1064</v>
      </c>
      <c r="C68" s="64" t="s">
        <v>1062</v>
      </c>
      <c r="D68" s="40">
        <v>67774.87</v>
      </c>
      <c r="E68" s="40">
        <v>12156.43</v>
      </c>
      <c r="F68" s="41">
        <f t="shared" si="7"/>
        <v>79931.299999999988</v>
      </c>
      <c r="G68" s="57">
        <f t="shared" si="8"/>
        <v>17584.89</v>
      </c>
      <c r="H68" s="57">
        <f t="shared" si="2"/>
        <v>97516.189999999988</v>
      </c>
      <c r="I68" s="74"/>
      <c r="J68" s="74"/>
    </row>
    <row r="69" spans="1:10" s="9" customFormat="1" ht="78.75" x14ac:dyDescent="0.25">
      <c r="A69" s="52" t="s">
        <v>1065</v>
      </c>
      <c r="B69" s="86" t="s">
        <v>1066</v>
      </c>
      <c r="C69" s="64" t="s">
        <v>1062</v>
      </c>
      <c r="D69" s="40">
        <v>42266.290000000008</v>
      </c>
      <c r="E69" s="40">
        <v>5005.16</v>
      </c>
      <c r="F69" s="41">
        <f t="shared" si="7"/>
        <v>47271.450000000012</v>
      </c>
      <c r="G69" s="57">
        <f t="shared" si="8"/>
        <v>10399.719999999999</v>
      </c>
      <c r="H69" s="57">
        <f t="shared" si="2"/>
        <v>57671.170000000013</v>
      </c>
      <c r="I69" s="74"/>
      <c r="J69" s="74"/>
    </row>
    <row r="70" spans="1:10" s="9" customFormat="1" ht="94.5" x14ac:dyDescent="0.25">
      <c r="A70" s="52" t="s">
        <v>1067</v>
      </c>
      <c r="B70" s="86" t="s">
        <v>1068</v>
      </c>
      <c r="C70" s="64" t="s">
        <v>1062</v>
      </c>
      <c r="D70" s="40">
        <v>67053.13</v>
      </c>
      <c r="E70" s="40">
        <v>9453.6899999999987</v>
      </c>
      <c r="F70" s="41">
        <f t="shared" si="7"/>
        <v>76506.820000000007</v>
      </c>
      <c r="G70" s="57">
        <f t="shared" si="8"/>
        <v>16831.5</v>
      </c>
      <c r="H70" s="57">
        <f t="shared" si="2"/>
        <v>93338.32</v>
      </c>
      <c r="I70" s="74"/>
      <c r="J70" s="74"/>
    </row>
    <row r="71" spans="1:10" s="9" customFormat="1" ht="78.75" x14ac:dyDescent="0.25">
      <c r="A71" s="52" t="s">
        <v>1069</v>
      </c>
      <c r="B71" s="86" t="s">
        <v>1070</v>
      </c>
      <c r="C71" s="64" t="s">
        <v>1062</v>
      </c>
      <c r="D71" s="40">
        <v>42553.229999999996</v>
      </c>
      <c r="E71" s="40">
        <v>5005.16</v>
      </c>
      <c r="F71" s="41">
        <f t="shared" si="7"/>
        <v>47558.39</v>
      </c>
      <c r="G71" s="57">
        <f t="shared" si="8"/>
        <v>10462.85</v>
      </c>
      <c r="H71" s="57">
        <f t="shared" si="2"/>
        <v>58021.24</v>
      </c>
      <c r="I71" s="74"/>
      <c r="J71" s="74"/>
    </row>
    <row r="72" spans="1:10" s="9" customFormat="1" ht="94.5" x14ac:dyDescent="0.25">
      <c r="A72" s="52" t="s">
        <v>1071</v>
      </c>
      <c r="B72" s="86" t="s">
        <v>1072</v>
      </c>
      <c r="C72" s="64" t="s">
        <v>1062</v>
      </c>
      <c r="D72" s="40">
        <v>73194.930000000008</v>
      </c>
      <c r="E72" s="40">
        <v>10989.119999999999</v>
      </c>
      <c r="F72" s="41">
        <f t="shared" si="7"/>
        <v>84184.05</v>
      </c>
      <c r="G72" s="57">
        <f t="shared" si="8"/>
        <v>18520.490000000002</v>
      </c>
      <c r="H72" s="57">
        <f t="shared" si="2"/>
        <v>102704.54000000001</v>
      </c>
      <c r="I72" s="74"/>
      <c r="J72" s="74"/>
    </row>
    <row r="73" spans="1:10" s="9" customFormat="1" ht="78.75" x14ac:dyDescent="0.25">
      <c r="A73" s="52" t="s">
        <v>1073</v>
      </c>
      <c r="B73" s="86" t="s">
        <v>1074</v>
      </c>
      <c r="C73" s="64" t="s">
        <v>1062</v>
      </c>
      <c r="D73" s="40">
        <v>43253.270000000004</v>
      </c>
      <c r="E73" s="40">
        <v>5005.16</v>
      </c>
      <c r="F73" s="41">
        <f t="shared" si="7"/>
        <v>48258.430000000008</v>
      </c>
      <c r="G73" s="57">
        <f t="shared" si="8"/>
        <v>10616.85</v>
      </c>
      <c r="H73" s="57">
        <f t="shared" si="2"/>
        <v>58875.280000000006</v>
      </c>
      <c r="I73" s="74"/>
      <c r="J73" s="74"/>
    </row>
    <row r="74" spans="1:10" s="9" customFormat="1" ht="36" customHeight="1" x14ac:dyDescent="0.25">
      <c r="A74" s="79" t="s">
        <v>1075</v>
      </c>
      <c r="B74" s="136" t="s">
        <v>1076</v>
      </c>
      <c r="C74" s="137"/>
      <c r="D74" s="137"/>
      <c r="E74" s="137"/>
      <c r="F74" s="137"/>
      <c r="G74" s="137"/>
      <c r="H74" s="138"/>
      <c r="I74" s="74"/>
      <c r="J74" s="74"/>
    </row>
    <row r="75" spans="1:10" s="9" customFormat="1" ht="98.25" customHeight="1" x14ac:dyDescent="0.25">
      <c r="A75" s="52" t="s">
        <v>1077</v>
      </c>
      <c r="B75" s="86" t="s">
        <v>1078</v>
      </c>
      <c r="C75" s="86"/>
      <c r="D75" s="86"/>
      <c r="E75" s="86"/>
      <c r="F75" s="24">
        <f>SUM(F76:F80)</f>
        <v>146126.63</v>
      </c>
      <c r="G75" s="24">
        <f t="shared" si="8"/>
        <v>32147.86</v>
      </c>
      <c r="H75" s="24">
        <f t="shared" si="2"/>
        <v>178274.49</v>
      </c>
      <c r="I75" s="74"/>
      <c r="J75" s="74"/>
    </row>
    <row r="76" spans="1:10" s="9" customFormat="1" ht="96" customHeight="1" x14ac:dyDescent="0.25">
      <c r="A76" s="52" t="s">
        <v>1079</v>
      </c>
      <c r="B76" s="86" t="s">
        <v>1080</v>
      </c>
      <c r="C76" s="86" t="s">
        <v>1081</v>
      </c>
      <c r="D76" s="24">
        <v>37196.555</v>
      </c>
      <c r="E76" s="24">
        <v>15022.44</v>
      </c>
      <c r="F76" s="24">
        <f t="shared" ref="F76:F92" si="9">D76+E76</f>
        <v>52218.995000000003</v>
      </c>
      <c r="G76" s="24">
        <f t="shared" si="8"/>
        <v>11488.18</v>
      </c>
      <c r="H76" s="24">
        <f t="shared" si="2"/>
        <v>63707.175000000003</v>
      </c>
      <c r="I76" s="74"/>
      <c r="J76" s="74"/>
    </row>
    <row r="77" spans="1:10" s="9" customFormat="1" ht="32.25" customHeight="1" x14ac:dyDescent="0.25">
      <c r="A77" s="52" t="s">
        <v>1082</v>
      </c>
      <c r="B77" s="86" t="s">
        <v>983</v>
      </c>
      <c r="C77" s="86" t="s">
        <v>984</v>
      </c>
      <c r="D77" s="24">
        <v>37046.94</v>
      </c>
      <c r="E77" s="24">
        <v>0</v>
      </c>
      <c r="F77" s="24">
        <f t="shared" si="9"/>
        <v>37046.94</v>
      </c>
      <c r="G77" s="24">
        <f t="shared" si="8"/>
        <v>8150.33</v>
      </c>
      <c r="H77" s="24">
        <f t="shared" si="2"/>
        <v>45197.270000000004</v>
      </c>
      <c r="I77" s="74"/>
      <c r="J77" s="74"/>
    </row>
    <row r="78" spans="1:10" s="9" customFormat="1" ht="33.75" customHeight="1" x14ac:dyDescent="0.25">
      <c r="A78" s="52" t="s">
        <v>1083</v>
      </c>
      <c r="B78" s="86" t="s">
        <v>986</v>
      </c>
      <c r="C78" s="86" t="s">
        <v>994</v>
      </c>
      <c r="D78" s="24">
        <v>15294.424999999999</v>
      </c>
      <c r="E78" s="24">
        <v>2844.57</v>
      </c>
      <c r="F78" s="24">
        <f t="shared" si="9"/>
        <v>18138.994999999999</v>
      </c>
      <c r="G78" s="24">
        <f t="shared" si="8"/>
        <v>3990.58</v>
      </c>
      <c r="H78" s="24">
        <f t="shared" si="2"/>
        <v>22129.574999999997</v>
      </c>
      <c r="I78" s="74"/>
      <c r="J78" s="74"/>
    </row>
    <row r="79" spans="1:10" s="9" customFormat="1" ht="64.5" customHeight="1" x14ac:dyDescent="0.25">
      <c r="A79" s="52" t="s">
        <v>1084</v>
      </c>
      <c r="B79" s="86" t="s">
        <v>988</v>
      </c>
      <c r="C79" s="86" t="s">
        <v>994</v>
      </c>
      <c r="D79" s="24">
        <v>14105.77</v>
      </c>
      <c r="E79" s="24">
        <v>8574.83</v>
      </c>
      <c r="F79" s="24">
        <f t="shared" si="9"/>
        <v>22680.6</v>
      </c>
      <c r="G79" s="24">
        <f t="shared" si="8"/>
        <v>4989.7299999999996</v>
      </c>
      <c r="H79" s="24">
        <f t="shared" si="2"/>
        <v>27670.329999999998</v>
      </c>
      <c r="I79" s="74"/>
      <c r="J79" s="74"/>
    </row>
    <row r="80" spans="1:10" s="9" customFormat="1" ht="95.25" customHeight="1" x14ac:dyDescent="0.25">
      <c r="A80" s="52" t="s">
        <v>1085</v>
      </c>
      <c r="B80" s="86" t="s">
        <v>991</v>
      </c>
      <c r="C80" s="86" t="s">
        <v>994</v>
      </c>
      <c r="D80" s="24">
        <v>0</v>
      </c>
      <c r="E80" s="24">
        <v>16041.099999999999</v>
      </c>
      <c r="F80" s="24">
        <f t="shared" si="9"/>
        <v>16041.099999999999</v>
      </c>
      <c r="G80" s="24">
        <f t="shared" si="8"/>
        <v>3529.04</v>
      </c>
      <c r="H80" s="24">
        <f t="shared" si="2"/>
        <v>19570.14</v>
      </c>
      <c r="I80" s="74"/>
      <c r="J80" s="74"/>
    </row>
    <row r="81" spans="1:10" s="9" customFormat="1" ht="95.25" customHeight="1" x14ac:dyDescent="0.25">
      <c r="A81" s="52" t="s">
        <v>1086</v>
      </c>
      <c r="B81" s="86" t="s">
        <v>1087</v>
      </c>
      <c r="C81" s="86"/>
      <c r="D81" s="86"/>
      <c r="E81" s="86"/>
      <c r="F81" s="24">
        <f>SUM(F82:F86)</f>
        <v>144547.18000000002</v>
      </c>
      <c r="G81" s="24">
        <f t="shared" si="8"/>
        <v>31800.38</v>
      </c>
      <c r="H81" s="24">
        <f t="shared" si="2"/>
        <v>176347.56000000003</v>
      </c>
      <c r="I81" s="74"/>
      <c r="J81" s="74"/>
    </row>
    <row r="82" spans="1:10" s="9" customFormat="1" ht="96" customHeight="1" x14ac:dyDescent="0.25">
      <c r="A82" s="52" t="s">
        <v>1088</v>
      </c>
      <c r="B82" s="86" t="s">
        <v>1089</v>
      </c>
      <c r="C82" s="86" t="s">
        <v>981</v>
      </c>
      <c r="D82" s="24">
        <v>37344.425000000003</v>
      </c>
      <c r="E82" s="24">
        <v>15170.32</v>
      </c>
      <c r="F82" s="24">
        <f t="shared" si="9"/>
        <v>52514.745000000003</v>
      </c>
      <c r="G82" s="24">
        <f t="shared" si="8"/>
        <v>11553.24</v>
      </c>
      <c r="H82" s="24">
        <f t="shared" ref="H82:H104" si="10">F82+G82</f>
        <v>64067.985000000001</v>
      </c>
      <c r="I82" s="74"/>
      <c r="J82" s="74"/>
    </row>
    <row r="83" spans="1:10" s="9" customFormat="1" ht="36" customHeight="1" x14ac:dyDescent="0.25">
      <c r="A83" s="52" t="s">
        <v>1090</v>
      </c>
      <c r="B83" s="86" t="s">
        <v>983</v>
      </c>
      <c r="C83" s="86" t="s">
        <v>984</v>
      </c>
      <c r="D83" s="24">
        <v>33311.14</v>
      </c>
      <c r="E83" s="24">
        <v>0</v>
      </c>
      <c r="F83" s="24">
        <f t="shared" si="9"/>
        <v>33311.14</v>
      </c>
      <c r="G83" s="24">
        <f t="shared" si="8"/>
        <v>7328.45</v>
      </c>
      <c r="H83" s="24">
        <f t="shared" si="10"/>
        <v>40639.589999999997</v>
      </c>
      <c r="I83" s="74"/>
      <c r="J83" s="74"/>
    </row>
    <row r="84" spans="1:10" s="9" customFormat="1" ht="36" customHeight="1" x14ac:dyDescent="0.25">
      <c r="A84" s="52" t="s">
        <v>1091</v>
      </c>
      <c r="B84" s="86" t="s">
        <v>986</v>
      </c>
      <c r="C84" s="86" t="s">
        <v>984</v>
      </c>
      <c r="D84" s="24">
        <v>18410.32</v>
      </c>
      <c r="E84" s="24">
        <v>0</v>
      </c>
      <c r="F84" s="24">
        <f t="shared" si="9"/>
        <v>18410.32</v>
      </c>
      <c r="G84" s="24">
        <f t="shared" si="8"/>
        <v>4050.27</v>
      </c>
      <c r="H84" s="24">
        <f t="shared" si="10"/>
        <v>22460.59</v>
      </c>
      <c r="I84" s="74"/>
      <c r="J84" s="74"/>
    </row>
    <row r="85" spans="1:10" s="9" customFormat="1" ht="36" customHeight="1" x14ac:dyDescent="0.25">
      <c r="A85" s="52" t="s">
        <v>1092</v>
      </c>
      <c r="B85" s="86" t="s">
        <v>988</v>
      </c>
      <c r="C85" s="86" t="s">
        <v>994</v>
      </c>
      <c r="D85" s="24">
        <v>14671.615</v>
      </c>
      <c r="E85" s="24">
        <v>9598.26</v>
      </c>
      <c r="F85" s="24">
        <f t="shared" si="9"/>
        <v>24269.875</v>
      </c>
      <c r="G85" s="24">
        <f t="shared" si="8"/>
        <v>5339.37</v>
      </c>
      <c r="H85" s="24">
        <f t="shared" si="10"/>
        <v>29609.244999999999</v>
      </c>
      <c r="I85" s="74"/>
      <c r="J85" s="74"/>
    </row>
    <row r="86" spans="1:10" s="9" customFormat="1" ht="102" customHeight="1" x14ac:dyDescent="0.25">
      <c r="A86" s="52" t="s">
        <v>1093</v>
      </c>
      <c r="B86" s="86" t="s">
        <v>991</v>
      </c>
      <c r="C86" s="86" t="s">
        <v>994</v>
      </c>
      <c r="D86" s="24">
        <v>0</v>
      </c>
      <c r="E86" s="24">
        <v>16041.099999999999</v>
      </c>
      <c r="F86" s="24">
        <f t="shared" si="9"/>
        <v>16041.099999999999</v>
      </c>
      <c r="G86" s="24">
        <f t="shared" si="8"/>
        <v>3529.04</v>
      </c>
      <c r="H86" s="24">
        <f t="shared" si="10"/>
        <v>19570.14</v>
      </c>
      <c r="I86" s="74"/>
      <c r="J86" s="74"/>
    </row>
    <row r="87" spans="1:10" s="9" customFormat="1" ht="99" customHeight="1" x14ac:dyDescent="0.25">
      <c r="A87" s="52" t="s">
        <v>1094</v>
      </c>
      <c r="B87" s="86" t="s">
        <v>1095</v>
      </c>
      <c r="C87" s="86"/>
      <c r="D87" s="86"/>
      <c r="E87" s="86"/>
      <c r="F87" s="24">
        <f>SUM(F88:F92)</f>
        <v>207510.67499999999</v>
      </c>
      <c r="G87" s="24">
        <f t="shared" si="8"/>
        <v>45652.35</v>
      </c>
      <c r="H87" s="24">
        <f t="shared" si="10"/>
        <v>253163.02499999999</v>
      </c>
      <c r="I87" s="74"/>
      <c r="J87" s="74"/>
    </row>
    <row r="88" spans="1:10" s="9" customFormat="1" ht="111.75" customHeight="1" x14ac:dyDescent="0.25">
      <c r="A88" s="52" t="s">
        <v>1096</v>
      </c>
      <c r="B88" s="86" t="s">
        <v>1008</v>
      </c>
      <c r="C88" s="86" t="s">
        <v>1009</v>
      </c>
      <c r="D88" s="24">
        <v>37864.495000000003</v>
      </c>
      <c r="E88" s="24">
        <v>9377.8900000000012</v>
      </c>
      <c r="F88" s="24">
        <f t="shared" si="9"/>
        <v>47242.385000000002</v>
      </c>
      <c r="G88" s="24">
        <f t="shared" si="8"/>
        <v>10393.32</v>
      </c>
      <c r="H88" s="24">
        <f t="shared" si="10"/>
        <v>57635.705000000002</v>
      </c>
      <c r="I88" s="74"/>
      <c r="J88" s="74"/>
    </row>
    <row r="89" spans="1:10" s="9" customFormat="1" ht="36" customHeight="1" x14ac:dyDescent="0.25">
      <c r="A89" s="52" t="s">
        <v>1097</v>
      </c>
      <c r="B89" s="86" t="s">
        <v>983</v>
      </c>
      <c r="C89" s="86" t="s">
        <v>984</v>
      </c>
      <c r="D89" s="24">
        <v>73018.100000000006</v>
      </c>
      <c r="E89" s="24">
        <v>0</v>
      </c>
      <c r="F89" s="24">
        <f t="shared" si="9"/>
        <v>73018.100000000006</v>
      </c>
      <c r="G89" s="24">
        <f t="shared" si="8"/>
        <v>16063.98</v>
      </c>
      <c r="H89" s="24">
        <f t="shared" si="10"/>
        <v>89082.08</v>
      </c>
      <c r="I89" s="74"/>
      <c r="J89" s="74"/>
    </row>
    <row r="90" spans="1:10" s="9" customFormat="1" ht="36" customHeight="1" x14ac:dyDescent="0.25">
      <c r="A90" s="52" t="s">
        <v>1098</v>
      </c>
      <c r="B90" s="86" t="s">
        <v>986</v>
      </c>
      <c r="C90" s="86" t="s">
        <v>984</v>
      </c>
      <c r="D90" s="24">
        <v>26204.909999999996</v>
      </c>
      <c r="E90" s="24">
        <v>0</v>
      </c>
      <c r="F90" s="24">
        <f t="shared" si="9"/>
        <v>26204.909999999996</v>
      </c>
      <c r="G90" s="24">
        <f t="shared" si="8"/>
        <v>5765.08</v>
      </c>
      <c r="H90" s="24">
        <f t="shared" si="10"/>
        <v>31969.989999999998</v>
      </c>
      <c r="I90" s="74"/>
      <c r="J90" s="74"/>
    </row>
    <row r="91" spans="1:10" s="9" customFormat="1" ht="64.5" customHeight="1" x14ac:dyDescent="0.25">
      <c r="A91" s="52" t="s">
        <v>1099</v>
      </c>
      <c r="B91" s="86" t="s">
        <v>988</v>
      </c>
      <c r="C91" s="86" t="s">
        <v>994</v>
      </c>
      <c r="D91" s="24">
        <v>29440.45</v>
      </c>
      <c r="E91" s="24">
        <v>13269.469999999998</v>
      </c>
      <c r="F91" s="24">
        <f t="shared" si="9"/>
        <v>42709.919999999998</v>
      </c>
      <c r="G91" s="24">
        <f t="shared" si="8"/>
        <v>9396.18</v>
      </c>
      <c r="H91" s="24">
        <f t="shared" si="10"/>
        <v>52106.1</v>
      </c>
      <c r="I91" s="74"/>
      <c r="J91" s="74"/>
    </row>
    <row r="92" spans="1:10" s="9" customFormat="1" ht="93.75" customHeight="1" x14ac:dyDescent="0.25">
      <c r="A92" s="52" t="s">
        <v>1100</v>
      </c>
      <c r="B92" s="86" t="s">
        <v>991</v>
      </c>
      <c r="C92" s="64" t="s">
        <v>994</v>
      </c>
      <c r="D92" s="24">
        <v>0</v>
      </c>
      <c r="E92" s="24">
        <v>18335.36</v>
      </c>
      <c r="F92" s="24">
        <f t="shared" si="9"/>
        <v>18335.36</v>
      </c>
      <c r="G92" s="24">
        <f t="shared" si="8"/>
        <v>4033.78</v>
      </c>
      <c r="H92" s="24">
        <f t="shared" si="10"/>
        <v>22369.14</v>
      </c>
      <c r="I92" s="74"/>
      <c r="J92" s="74"/>
    </row>
    <row r="93" spans="1:10" s="9" customFormat="1" ht="94.5" x14ac:dyDescent="0.25">
      <c r="A93" s="52" t="s">
        <v>1101</v>
      </c>
      <c r="B93" s="86" t="s">
        <v>1102</v>
      </c>
      <c r="C93" s="64"/>
      <c r="D93" s="40"/>
      <c r="E93" s="40"/>
      <c r="F93" s="24">
        <f>SUM(F94:F98)</f>
        <v>199275.39999999997</v>
      </c>
      <c r="G93" s="24">
        <f t="shared" si="8"/>
        <v>43840.59</v>
      </c>
      <c r="H93" s="24">
        <f t="shared" si="10"/>
        <v>243115.98999999996</v>
      </c>
      <c r="I93" s="74"/>
      <c r="J93" s="74"/>
    </row>
    <row r="94" spans="1:10" s="9" customFormat="1" ht="126" x14ac:dyDescent="0.25">
      <c r="A94" s="52" t="s">
        <v>1103</v>
      </c>
      <c r="B94" s="86" t="s">
        <v>1020</v>
      </c>
      <c r="C94" s="64" t="s">
        <v>1009</v>
      </c>
      <c r="D94" s="40">
        <v>42028</v>
      </c>
      <c r="E94" s="40">
        <v>9377.8900000000012</v>
      </c>
      <c r="F94" s="24">
        <f t="shared" ref="F94:F98" si="11">D94+E94</f>
        <v>51405.89</v>
      </c>
      <c r="G94" s="24">
        <f t="shared" si="8"/>
        <v>11309.3</v>
      </c>
      <c r="H94" s="24">
        <f t="shared" si="10"/>
        <v>62715.19</v>
      </c>
      <c r="I94" s="74"/>
      <c r="J94" s="74"/>
    </row>
    <row r="95" spans="1:10" s="9" customFormat="1" ht="31.5" x14ac:dyDescent="0.25">
      <c r="A95" s="52" t="s">
        <v>1104</v>
      </c>
      <c r="B95" s="86" t="s">
        <v>983</v>
      </c>
      <c r="C95" s="64" t="s">
        <v>984</v>
      </c>
      <c r="D95" s="40">
        <v>73018.100000000006</v>
      </c>
      <c r="E95" s="40">
        <v>0</v>
      </c>
      <c r="F95" s="24">
        <f t="shared" si="11"/>
        <v>73018.100000000006</v>
      </c>
      <c r="G95" s="24">
        <f t="shared" si="8"/>
        <v>16063.98</v>
      </c>
      <c r="H95" s="24">
        <f t="shared" si="10"/>
        <v>89082.08</v>
      </c>
      <c r="I95" s="74"/>
      <c r="J95" s="74"/>
    </row>
    <row r="96" spans="1:10" s="9" customFormat="1" ht="31.5" x14ac:dyDescent="0.25">
      <c r="A96" s="52" t="s">
        <v>1105</v>
      </c>
      <c r="B96" s="86" t="s">
        <v>986</v>
      </c>
      <c r="C96" s="64" t="s">
        <v>984</v>
      </c>
      <c r="D96" s="40">
        <v>26204.909999999996</v>
      </c>
      <c r="E96" s="40">
        <v>0</v>
      </c>
      <c r="F96" s="24">
        <f t="shared" si="11"/>
        <v>26204.909999999996</v>
      </c>
      <c r="G96" s="24">
        <f t="shared" si="8"/>
        <v>5765.08</v>
      </c>
      <c r="H96" s="24">
        <f t="shared" si="10"/>
        <v>31969.989999999998</v>
      </c>
      <c r="I96" s="74"/>
      <c r="J96" s="74"/>
    </row>
    <row r="97" spans="1:10" s="9" customFormat="1" ht="63" x14ac:dyDescent="0.25">
      <c r="A97" s="52" t="s">
        <v>1106</v>
      </c>
      <c r="B97" s="86" t="s">
        <v>988</v>
      </c>
      <c r="C97" s="64" t="s">
        <v>994</v>
      </c>
      <c r="D97" s="40">
        <v>17041.669999999998</v>
      </c>
      <c r="E97" s="40">
        <v>13269.469999999998</v>
      </c>
      <c r="F97" s="24">
        <f t="shared" si="11"/>
        <v>30311.139999999996</v>
      </c>
      <c r="G97" s="24">
        <f t="shared" si="8"/>
        <v>6668.45</v>
      </c>
      <c r="H97" s="24">
        <f t="shared" si="10"/>
        <v>36979.589999999997</v>
      </c>
      <c r="I97" s="74"/>
      <c r="J97" s="74"/>
    </row>
    <row r="98" spans="1:10" s="9" customFormat="1" ht="94.5" x14ac:dyDescent="0.25">
      <c r="A98" s="52" t="s">
        <v>1107</v>
      </c>
      <c r="B98" s="86" t="s">
        <v>991</v>
      </c>
      <c r="C98" s="64" t="s">
        <v>994</v>
      </c>
      <c r="D98" s="40">
        <v>0</v>
      </c>
      <c r="E98" s="40">
        <v>18335.36</v>
      </c>
      <c r="F98" s="24">
        <f t="shared" si="11"/>
        <v>18335.36</v>
      </c>
      <c r="G98" s="24">
        <f t="shared" si="8"/>
        <v>4033.78</v>
      </c>
      <c r="H98" s="24">
        <f t="shared" si="10"/>
        <v>22369.14</v>
      </c>
      <c r="I98" s="74"/>
      <c r="J98" s="74"/>
    </row>
    <row r="99" spans="1:10" s="9" customFormat="1" ht="94.5" x14ac:dyDescent="0.25">
      <c r="A99" s="52" t="s">
        <v>1108</v>
      </c>
      <c r="B99" s="86" t="s">
        <v>1109</v>
      </c>
      <c r="C99" s="64"/>
      <c r="D99" s="40"/>
      <c r="E99" s="40"/>
      <c r="F99" s="24">
        <f>SUM(F100:F104)</f>
        <v>115098.17499999999</v>
      </c>
      <c r="G99" s="24">
        <f t="shared" si="8"/>
        <v>25321.599999999999</v>
      </c>
      <c r="H99" s="24">
        <f t="shared" si="10"/>
        <v>140419.77499999999</v>
      </c>
      <c r="I99" s="74"/>
      <c r="J99" s="74"/>
    </row>
    <row r="100" spans="1:10" s="9" customFormat="1" ht="110.25" x14ac:dyDescent="0.25">
      <c r="A100" s="52" t="s">
        <v>1110</v>
      </c>
      <c r="B100" s="86" t="s">
        <v>1029</v>
      </c>
      <c r="C100" s="64" t="s">
        <v>1081</v>
      </c>
      <c r="D100" s="40">
        <v>30544.365000000002</v>
      </c>
      <c r="E100" s="40">
        <v>7322.869999999999</v>
      </c>
      <c r="F100" s="24">
        <f t="shared" ref="F100:F104" si="12">D100+E100</f>
        <v>37867.235000000001</v>
      </c>
      <c r="G100" s="24">
        <f t="shared" si="8"/>
        <v>8330.7900000000009</v>
      </c>
      <c r="H100" s="24">
        <f t="shared" si="10"/>
        <v>46198.025000000001</v>
      </c>
      <c r="I100" s="74"/>
      <c r="J100" s="74"/>
    </row>
    <row r="101" spans="1:10" s="9" customFormat="1" ht="31.5" x14ac:dyDescent="0.25">
      <c r="A101" s="52" t="s">
        <v>1111</v>
      </c>
      <c r="B101" s="86" t="s">
        <v>983</v>
      </c>
      <c r="C101" s="64" t="s">
        <v>984</v>
      </c>
      <c r="D101" s="40">
        <v>24264.95</v>
      </c>
      <c r="E101" s="40">
        <v>0</v>
      </c>
      <c r="F101" s="24">
        <f t="shared" si="12"/>
        <v>24264.95</v>
      </c>
      <c r="G101" s="24">
        <f t="shared" si="8"/>
        <v>5338.29</v>
      </c>
      <c r="H101" s="24">
        <f t="shared" si="10"/>
        <v>29603.24</v>
      </c>
      <c r="I101" s="74"/>
      <c r="J101" s="74"/>
    </row>
    <row r="102" spans="1:10" s="9" customFormat="1" ht="31.5" x14ac:dyDescent="0.25">
      <c r="A102" s="52" t="s">
        <v>1112</v>
      </c>
      <c r="B102" s="86" t="s">
        <v>986</v>
      </c>
      <c r="C102" s="64" t="s">
        <v>984</v>
      </c>
      <c r="D102" s="40">
        <v>11625.670000000002</v>
      </c>
      <c r="E102" s="40">
        <v>0</v>
      </c>
      <c r="F102" s="24">
        <f t="shared" si="12"/>
        <v>11625.670000000002</v>
      </c>
      <c r="G102" s="24">
        <f t="shared" si="8"/>
        <v>2557.65</v>
      </c>
      <c r="H102" s="24">
        <f t="shared" si="10"/>
        <v>14183.320000000002</v>
      </c>
      <c r="I102" s="74"/>
      <c r="J102" s="74"/>
    </row>
    <row r="103" spans="1:10" s="9" customFormat="1" ht="63" x14ac:dyDescent="0.25">
      <c r="A103" s="52" t="s">
        <v>1113</v>
      </c>
      <c r="B103" s="86" t="s">
        <v>988</v>
      </c>
      <c r="C103" s="64" t="s">
        <v>994</v>
      </c>
      <c r="D103" s="40">
        <v>13609.46</v>
      </c>
      <c r="E103" s="40">
        <v>10566.399999999998</v>
      </c>
      <c r="F103" s="24">
        <f t="shared" si="12"/>
        <v>24175.859999999997</v>
      </c>
      <c r="G103" s="24">
        <f t="shared" si="8"/>
        <v>5318.69</v>
      </c>
      <c r="H103" s="24">
        <f t="shared" si="10"/>
        <v>29494.549999999996</v>
      </c>
      <c r="I103" s="74"/>
      <c r="J103" s="74"/>
    </row>
    <row r="104" spans="1:10" s="9" customFormat="1" ht="94.5" x14ac:dyDescent="0.25">
      <c r="A104" s="52" t="s">
        <v>1114</v>
      </c>
      <c r="B104" s="86" t="s">
        <v>991</v>
      </c>
      <c r="C104" s="64" t="s">
        <v>994</v>
      </c>
      <c r="D104" s="40">
        <v>0</v>
      </c>
      <c r="E104" s="40">
        <v>17164.46</v>
      </c>
      <c r="F104" s="24">
        <f t="shared" si="12"/>
        <v>17164.46</v>
      </c>
      <c r="G104" s="24">
        <f t="shared" si="8"/>
        <v>3776.18</v>
      </c>
      <c r="H104" s="24">
        <f t="shared" si="10"/>
        <v>20940.64</v>
      </c>
      <c r="I104" s="74"/>
      <c r="J104" s="74"/>
    </row>
    <row r="105" spans="1:10" s="1" customFormat="1" ht="30.75" customHeight="1" x14ac:dyDescent="0.25">
      <c r="A105" s="52" t="s">
        <v>1115</v>
      </c>
      <c r="B105" s="68" t="s">
        <v>1116</v>
      </c>
      <c r="C105" s="133" t="s">
        <v>1117</v>
      </c>
      <c r="D105" s="133"/>
      <c r="E105" s="133"/>
      <c r="F105" s="133"/>
      <c r="G105" s="133"/>
      <c r="H105" s="133"/>
      <c r="I105" s="87"/>
    </row>
    <row r="106" spans="1:10" s="2" customFormat="1" ht="100.5" customHeight="1" x14ac:dyDescent="0.25">
      <c r="A106" s="139" t="s">
        <v>1118</v>
      </c>
      <c r="B106" s="139"/>
      <c r="C106" s="139"/>
      <c r="D106" s="139"/>
      <c r="E106" s="139"/>
      <c r="F106" s="139"/>
      <c r="G106" s="139"/>
      <c r="H106" s="139"/>
      <c r="I106" s="88"/>
    </row>
    <row r="108" spans="1:10" s="89" customFormat="1" x14ac:dyDescent="0.25">
      <c r="A108" s="90"/>
      <c r="B108" s="91"/>
      <c r="C108" s="92"/>
      <c r="D108" s="93"/>
      <c r="E108" s="93"/>
      <c r="F108" s="93"/>
      <c r="G108" s="1"/>
      <c r="H108" s="94"/>
      <c r="I108" s="95"/>
    </row>
    <row r="109" spans="1:10" s="6" customFormat="1" ht="18.75" hidden="1" x14ac:dyDescent="0.25">
      <c r="A109" s="4"/>
      <c r="B109" s="4"/>
      <c r="C109" s="4"/>
      <c r="D109" s="96"/>
      <c r="E109" s="4"/>
      <c r="F109" s="4"/>
      <c r="G109" s="4"/>
      <c r="H109" s="4"/>
      <c r="I109" s="97"/>
    </row>
    <row r="110" spans="1:10" s="6" customFormat="1" ht="18.75" hidden="1" x14ac:dyDescent="0.25">
      <c r="A110" s="4"/>
      <c r="B110" s="4"/>
      <c r="C110" s="4"/>
      <c r="D110" s="4"/>
      <c r="E110" s="4"/>
      <c r="F110" s="96" t="s">
        <v>1119</v>
      </c>
      <c r="G110" s="4"/>
      <c r="H110" s="4"/>
      <c r="I110" s="97"/>
    </row>
    <row r="111" spans="1:10" hidden="1" x14ac:dyDescent="0.25"/>
    <row r="112" spans="1:10" hidden="1" x14ac:dyDescent="0.25"/>
    <row r="113" spans="6:6" ht="18.75" hidden="1" x14ac:dyDescent="0.25">
      <c r="F113" s="96" t="s">
        <v>1120</v>
      </c>
    </row>
    <row r="114" spans="6:6" hidden="1" x14ac:dyDescent="0.25"/>
    <row r="115" spans="6:6" hidden="1" x14ac:dyDescent="0.25"/>
    <row r="116" spans="6:6" hidden="1" x14ac:dyDescent="0.25"/>
    <row r="117" spans="6:6" hidden="1" x14ac:dyDescent="0.25"/>
  </sheetData>
  <autoFilter ref="A15:WUL106"/>
  <mergeCells count="20">
    <mergeCell ref="A9:H9"/>
    <mergeCell ref="A10:H10"/>
    <mergeCell ref="A12:A15"/>
    <mergeCell ref="B12:B15"/>
    <mergeCell ref="C12:C15"/>
    <mergeCell ref="D12:H12"/>
    <mergeCell ref="D13:F13"/>
    <mergeCell ref="G13:G15"/>
    <mergeCell ref="H13:H15"/>
    <mergeCell ref="D14:D15"/>
    <mergeCell ref="E14:E15"/>
    <mergeCell ref="F14:F15"/>
    <mergeCell ref="B74:H74"/>
    <mergeCell ref="C105:H105"/>
    <mergeCell ref="A106:H106"/>
    <mergeCell ref="B17:H17"/>
    <mergeCell ref="B52:H52"/>
    <mergeCell ref="B57:H57"/>
    <mergeCell ref="B61:H61"/>
    <mergeCell ref="B66:H66"/>
  </mergeCells>
  <pageMargins left="0.70866141732283472" right="0.70866141732283472" top="0.74803149606299213" bottom="0.74803149606299213" header="0.31496062992125984" footer="0.31496062992125984"/>
  <pageSetup paperSize="8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Прил_7</vt:lpstr>
      <vt:lpstr>Прил_8 </vt:lpstr>
      <vt:lpstr>Прил_7!Область_печати</vt:lpstr>
      <vt:lpstr>'Прил_8 '!Область_печати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Жукова Светлана Викторовна</cp:lastModifiedBy>
  <cp:revision>3</cp:revision>
  <dcterms:created xsi:type="dcterms:W3CDTF">2012-07-03T04:02:51Z</dcterms:created>
  <dcterms:modified xsi:type="dcterms:W3CDTF">2026-06-30T13:42:08Z</dcterms:modified>
</cp:coreProperties>
</file>